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Enc. Contabilidad\Desktop\Tecnificacion\"/>
    </mc:Choice>
  </mc:AlternateContent>
  <xr:revisionPtr revIDLastSave="0" documentId="8_{8F3FA978-D7E5-41F7-B15E-A84199146EFD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BALANCE GENERAL NOV" sheetId="2" state="hidden" r:id="rId1"/>
    <sheet name="Balance Gral. Sept.-2024" sheetId="5" r:id="rId2"/>
    <sheet name="Hoja1" sheetId="6" r:id="rId3"/>
  </sheets>
  <definedNames>
    <definedName name="_xlnm.Print_Area" localSheetId="1">'Balance Gral. Sept.-2024'!$A$2:$F$78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5" l="1"/>
  <c r="D26" i="5"/>
  <c r="D22" i="5" l="1"/>
  <c r="D23" i="5" s="1"/>
  <c r="D28" i="5"/>
  <c r="D31" i="5" s="1"/>
  <c r="D36" i="5"/>
  <c r="D44" i="5"/>
  <c r="D53" i="5"/>
  <c r="D49" i="5"/>
  <c r="D58" i="2"/>
  <c r="D53" i="2"/>
  <c r="D48" i="2"/>
  <c r="D30" i="2"/>
  <c r="D34" i="2"/>
  <c r="D41" i="2"/>
  <c r="J26" i="2"/>
  <c r="H26" i="2"/>
  <c r="D16" i="2"/>
  <c r="D60" i="2"/>
  <c r="D43" i="2"/>
  <c r="D55" i="5" l="1"/>
  <c r="D38" i="5"/>
  <c r="D40" i="5" s="1"/>
  <c r="D57" i="5" l="1"/>
</calcChain>
</file>

<file path=xl/sharedStrings.xml><?xml version="1.0" encoding="utf-8"?>
<sst xmlns="http://schemas.openxmlformats.org/spreadsheetml/2006/main" count="107" uniqueCount="80">
  <si>
    <t xml:space="preserve">BALANCE GENERAL </t>
  </si>
  <si>
    <t>(VALORES EN RD$)</t>
  </si>
  <si>
    <t xml:space="preserve">ACTIVOS </t>
  </si>
  <si>
    <t xml:space="preserve">ACTIVOS CORRIENTES </t>
  </si>
  <si>
    <t>FONDO ANTICIPO FINANCIERO</t>
  </si>
  <si>
    <t xml:space="preserve">TOTAL ACTIVOS CORRIENTES </t>
  </si>
  <si>
    <t xml:space="preserve">ACTIVOS NO CORRIENTES </t>
  </si>
  <si>
    <t>BIENES EN USO</t>
  </si>
  <si>
    <t>SUB TOTAL DE BIENES EN USO</t>
  </si>
  <si>
    <t>ANTIGÜEDADES, BIENES ARTÍSTICOS Y OTROS OBJETOS DE VALOR</t>
  </si>
  <si>
    <t>TOTAL DE BIENES EN USO</t>
  </si>
  <si>
    <t>BIENES INTANGIBLES</t>
  </si>
  <si>
    <t>PAQUETES  Y PROGRAMAS DE COMPUTACIÓN</t>
  </si>
  <si>
    <t>MENOS:  DEPRECIACIÓN DE BIENES INTANGIBLES</t>
  </si>
  <si>
    <t>TOTAL DE BIENES INTANGIBLES</t>
  </si>
  <si>
    <t xml:space="preserve">TOTAL ACTIVOS NO CORRIENTES </t>
  </si>
  <si>
    <t>TOTAL DE ACTIVOS CORRIENTES Y NO CORRIENTES</t>
  </si>
  <si>
    <t xml:space="preserve">PASIVOS Y PATRIMONIO </t>
  </si>
  <si>
    <t>PASIVOS CORRIENTES</t>
  </si>
  <si>
    <t xml:space="preserve">CUENTAS POR PAGAR </t>
  </si>
  <si>
    <t>TOTAL PASIVO CORRIENTES</t>
  </si>
  <si>
    <t>PASIVOS NO CORRIENTES</t>
  </si>
  <si>
    <t>PRESTAMOS POR PAGAR A LARGO PLAZO</t>
  </si>
  <si>
    <t>CUENTAS POR PARGAR A LARGO PLAZO</t>
  </si>
  <si>
    <t>TOTAL PASIVO NO CORRIENTES</t>
  </si>
  <si>
    <t>TOTAL PASIVOS Y PATRIMONIO</t>
  </si>
  <si>
    <r>
      <t>MENOS:</t>
    </r>
    <r>
      <rPr>
        <sz val="12"/>
        <color rgb="FF000000"/>
        <rFont val="Calibri"/>
        <family val="2"/>
        <scheme val="minor"/>
      </rPr>
      <t xml:space="preserve">  DEPRECIACIÓN</t>
    </r>
  </si>
  <si>
    <t xml:space="preserve"> MOBILIARIO Y EQUIPO</t>
  </si>
  <si>
    <t xml:space="preserve"> MOBILIARIO Y EQUIPO AUDIOVISUAL, RECREATIVO Y EDUCACIONAL</t>
  </si>
  <si>
    <t>EQUIPO E INSTRUMENTAL, CIENTÍFICO Y LABORATORIO</t>
  </si>
  <si>
    <t xml:space="preserve"> VEHÍCULOS Y EQUIPO DE TRANSPORTE, TRACCIÓN Y ELEVACIÓN</t>
  </si>
  <si>
    <t xml:space="preserve"> MAQUINARIA, OTROS EQUIPOS Y HERRAMIENTAS</t>
  </si>
  <si>
    <t xml:space="preserve"> EQUIPOS DE DEFENSA Y SEGURIDAD</t>
  </si>
  <si>
    <t>ACTIVOS BIOLÓGICOS</t>
  </si>
  <si>
    <t xml:space="preserve"> BIENES INTANGIBLES</t>
  </si>
  <si>
    <t xml:space="preserve"> EDIFICIOS, ESTRUCTURAS, TIERRAS, TERRENOS Y OBJETOS DE VALOR</t>
  </si>
  <si>
    <t>OCTUBRE</t>
  </si>
  <si>
    <t>NOVIEMBRE</t>
  </si>
  <si>
    <t>EFECTIVO EN CAJA</t>
  </si>
  <si>
    <t>EFECTIVO EN BANCO</t>
  </si>
  <si>
    <t>DEPRECIACION ACUM.</t>
  </si>
  <si>
    <t>Noviembre</t>
  </si>
  <si>
    <t>octubre</t>
  </si>
  <si>
    <t>TOTAL PATRIMONIO</t>
  </si>
  <si>
    <t>DISPONIBILIDAD PRESUPUESTARIA</t>
  </si>
  <si>
    <t>Preparado por</t>
  </si>
  <si>
    <t>José E. Jiménez</t>
  </si>
  <si>
    <t>Revisado por</t>
  </si>
  <si>
    <t>Ilania Quezada L.</t>
  </si>
  <si>
    <t>Autorizado por</t>
  </si>
  <si>
    <t>Pablo M. Grimaldi Hernández</t>
  </si>
  <si>
    <t>Enc. Contabilidad</t>
  </si>
  <si>
    <t>Enc. Depto. Administrativo y Financiero</t>
  </si>
  <si>
    <t>División Financiera</t>
  </si>
  <si>
    <t>se generó en octubre</t>
  </si>
  <si>
    <t>AL 30 DE NOVIEMBRE DE 2022</t>
  </si>
  <si>
    <t>APROPIACION NO PROGRAMADA</t>
  </si>
  <si>
    <t>EXISTENCIA EN BIENES DE CAMBIO Y CONSUMO</t>
  </si>
  <si>
    <t>PRESUPUESTO APROBADO</t>
  </si>
  <si>
    <t>RESULTADO NETO DEL EJERCICIO</t>
  </si>
  <si>
    <t xml:space="preserve">              (VALORES EN RD$)</t>
  </si>
  <si>
    <t xml:space="preserve">           BALANCE GENERAL </t>
  </si>
  <si>
    <t>APROPIACION PRESUPUESTARIA</t>
  </si>
  <si>
    <t xml:space="preserve"> </t>
  </si>
  <si>
    <t xml:space="preserve">                Preparado por</t>
  </si>
  <si>
    <t xml:space="preserve">          Enc. de Contabilidad</t>
  </si>
  <si>
    <t>PATRIMONIO</t>
  </si>
  <si>
    <r>
      <t>MENOS:</t>
    </r>
    <r>
      <rPr>
        <sz val="28"/>
        <color rgb="FF000000"/>
        <rFont val="Times New Roman"/>
        <family val="1"/>
      </rPr>
      <t xml:space="preserve">  DEPRECIACIÓN</t>
    </r>
  </si>
  <si>
    <t>RESERVA PRESUPUESTARIA</t>
  </si>
  <si>
    <t>CUENTAS POR PAGAR PROVEEDORES</t>
  </si>
  <si>
    <t>CUENTAS POR PAGAR EX COLABORADORES</t>
  </si>
  <si>
    <t xml:space="preserve">              José E. Jimenez</t>
  </si>
  <si>
    <t>PAQUETES Y PROGRAMAS DE COMPUTACIÓN</t>
  </si>
  <si>
    <t>MENOS: DEPRECIACIÓN DE BIENES INTANGIBLES</t>
  </si>
  <si>
    <t xml:space="preserve">                                       Carolin Sosa F.</t>
  </si>
  <si>
    <t xml:space="preserve">                                        Autorizado por</t>
  </si>
  <si>
    <t xml:space="preserve">                                                Enc. División Financiera</t>
  </si>
  <si>
    <t>Pedro Perez</t>
  </si>
  <si>
    <t>Revisión Financiera</t>
  </si>
  <si>
    <t xml:space="preserve">           AL 30 DE SEPTIEMBRE 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</si>
</sst>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4"/>
      <color rgb="FF000000"/>
      <name val="Times New Roman"/>
      <family val="1"/>
    </font>
    <font>
      <sz val="24"/>
      <color theme="1"/>
      <name val="Times New Roman"/>
      <family val="1"/>
    </font>
    <font>
      <sz val="24"/>
      <color rgb="FF000000"/>
      <name val="Times New Roman"/>
      <family val="1"/>
    </font>
    <font>
      <b/>
      <sz val="26"/>
      <color rgb="FF000000"/>
      <name val="Times New Roman"/>
      <family val="1"/>
    </font>
    <font>
      <sz val="28"/>
      <color rgb="FF000000"/>
      <name val="Times New Roman"/>
      <family val="1"/>
    </font>
    <font>
      <b/>
      <sz val="28"/>
      <color rgb="FF000000"/>
      <name val="Times New Roman"/>
      <family val="1"/>
    </font>
    <font>
      <b/>
      <sz val="28"/>
      <name val="Times New Roman"/>
      <family val="1"/>
    </font>
    <font>
      <sz val="28"/>
      <color theme="1"/>
      <name val="Times New Roman"/>
      <family val="1"/>
    </font>
    <font>
      <sz val="28"/>
      <name val="Times New Roman"/>
      <family val="1"/>
    </font>
    <font>
      <b/>
      <sz val="24"/>
      <name val="Times New Roman"/>
      <family val="1"/>
    </font>
    <font>
      <b/>
      <sz val="12"/>
      <color rgb="FF000000"/>
      <name val="Times New Roman"/>
      <family val="1"/>
    </font>
    <font>
      <sz val="24"/>
      <name val="Times New Roman"/>
      <family val="1"/>
    </font>
    <font>
      <sz val="11"/>
      <name val="Calibri"/>
      <family val="2"/>
      <scheme val="minor"/>
    </font>
    <font>
      <b/>
      <sz val="18"/>
      <name val="Times New Roman"/>
      <family val="1"/>
    </font>
    <font>
      <sz val="18"/>
      <name val="Calibri"/>
      <family val="2"/>
      <scheme val="minor"/>
    </font>
    <font>
      <b/>
      <sz val="22"/>
      <name val="Times New Roman"/>
      <family val="1"/>
    </font>
    <font>
      <b/>
      <sz val="16"/>
      <name val="Times New Roman"/>
      <family val="1"/>
    </font>
    <font>
      <b/>
      <sz val="2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" fontId="6" fillId="0" borderId="2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8" fillId="0" borderId="0" xfId="0" applyFont="1" applyAlignment="1">
      <alignment horizontal="center"/>
    </xf>
    <xf numFmtId="0" fontId="12" fillId="0" borderId="0" xfId="0" applyFont="1" applyAlignment="1">
      <alignment horizontal="left" indent="2"/>
    </xf>
    <xf numFmtId="4" fontId="13" fillId="0" borderId="1" xfId="0" applyNumberFormat="1" applyFont="1" applyBorder="1" applyAlignment="1">
      <alignment horizontal="right"/>
    </xf>
    <xf numFmtId="4" fontId="2" fillId="0" borderId="0" xfId="0" applyNumberFormat="1" applyFont="1"/>
    <xf numFmtId="4" fontId="13" fillId="0" borderId="0" xfId="0" applyNumberFormat="1" applyFont="1" applyAlignment="1">
      <alignment horizontal="right"/>
    </xf>
    <xf numFmtId="43" fontId="2" fillId="0" borderId="0" xfId="1" applyFont="1"/>
    <xf numFmtId="43" fontId="5" fillId="0" borderId="0" xfId="1" applyFont="1" applyAlignment="1">
      <alignment horizontal="left"/>
    </xf>
    <xf numFmtId="43" fontId="5" fillId="0" borderId="0" xfId="1" applyFont="1" applyAlignment="1">
      <alignment horizontal="center"/>
    </xf>
    <xf numFmtId="0" fontId="11" fillId="0" borderId="2" xfId="0" applyFont="1" applyBorder="1" applyAlignment="1">
      <alignment horizontal="center"/>
    </xf>
    <xf numFmtId="4" fontId="6" fillId="0" borderId="0" xfId="0" applyNumberFormat="1" applyFont="1" applyAlignment="1">
      <alignment horizontal="right"/>
    </xf>
    <xf numFmtId="0" fontId="16" fillId="0" borderId="4" xfId="0" applyFont="1" applyBorder="1" applyAlignment="1">
      <alignment horizontal="left" indent="2"/>
    </xf>
    <xf numFmtId="0" fontId="0" fillId="0" borderId="3" xfId="0" applyBorder="1"/>
    <xf numFmtId="0" fontId="0" fillId="0" borderId="5" xfId="0" applyBorder="1"/>
    <xf numFmtId="43" fontId="14" fillId="0" borderId="6" xfId="1" applyFont="1" applyBorder="1" applyAlignment="1">
      <alignment horizontal="left" indent="2"/>
    </xf>
    <xf numFmtId="0" fontId="0" fillId="0" borderId="7" xfId="0" applyBorder="1"/>
    <xf numFmtId="43" fontId="2" fillId="0" borderId="6" xfId="1" applyFont="1" applyBorder="1"/>
    <xf numFmtId="43" fontId="2" fillId="0" borderId="8" xfId="1" applyFont="1" applyBorder="1"/>
    <xf numFmtId="0" fontId="0" fillId="0" borderId="2" xfId="0" applyBorder="1"/>
    <xf numFmtId="0" fontId="0" fillId="0" borderId="9" xfId="0" applyBorder="1"/>
    <xf numFmtId="0" fontId="11" fillId="0" borderId="4" xfId="0" applyFont="1" applyBorder="1"/>
    <xf numFmtId="43" fontId="11" fillId="0" borderId="5" xfId="1" applyFont="1" applyBorder="1"/>
    <xf numFmtId="0" fontId="2" fillId="0" borderId="8" xfId="0" applyFont="1" applyBorder="1"/>
    <xf numFmtId="43" fontId="2" fillId="0" borderId="9" xfId="1" applyFont="1" applyBorder="1"/>
    <xf numFmtId="43" fontId="11" fillId="0" borderId="0" xfId="1" applyFont="1"/>
    <xf numFmtId="2" fontId="5" fillId="0" borderId="0" xfId="0" applyNumberFormat="1" applyFont="1" applyAlignment="1">
      <alignment horizontal="right"/>
    </xf>
    <xf numFmtId="4" fontId="0" fillId="0" borderId="0" xfId="0" applyNumberFormat="1"/>
    <xf numFmtId="43" fontId="0" fillId="0" borderId="0" xfId="1" applyFont="1"/>
    <xf numFmtId="0" fontId="0" fillId="0" borderId="0" xfId="0" applyAlignment="1">
      <alignment vertical="justify" wrapText="1"/>
    </xf>
    <xf numFmtId="0" fontId="17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center"/>
    </xf>
    <xf numFmtId="0" fontId="21" fillId="0" borderId="0" xfId="0" applyFont="1"/>
    <xf numFmtId="0" fontId="22" fillId="0" borderId="0" xfId="0" applyFont="1" applyAlignment="1">
      <alignment horizontal="left"/>
    </xf>
    <xf numFmtId="0" fontId="22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1" fillId="0" borderId="0" xfId="0" applyFont="1" applyAlignment="1">
      <alignment horizontal="left"/>
    </xf>
    <xf numFmtId="43" fontId="25" fillId="0" borderId="0" xfId="1" applyFont="1" applyAlignment="1">
      <alignment horizontal="left"/>
    </xf>
    <xf numFmtId="43" fontId="25" fillId="0" borderId="0" xfId="1" applyFont="1" applyAlignment="1">
      <alignment horizontal="center"/>
    </xf>
    <xf numFmtId="0" fontId="25" fillId="0" borderId="0" xfId="0" applyFont="1" applyAlignment="1">
      <alignment horizontal="center"/>
    </xf>
    <xf numFmtId="4" fontId="22" fillId="0" borderId="1" xfId="0" applyNumberFormat="1" applyFont="1" applyBorder="1" applyAlignment="1">
      <alignment horizontal="right"/>
    </xf>
    <xf numFmtId="43" fontId="23" fillId="0" borderId="0" xfId="1" applyFont="1" applyAlignment="1">
      <alignment horizontal="center"/>
    </xf>
    <xf numFmtId="43" fontId="25" fillId="0" borderId="0" xfId="1" applyFont="1" applyAlignment="1">
      <alignment horizontal="right"/>
    </xf>
    <xf numFmtId="0" fontId="22" fillId="0" borderId="0" xfId="0" applyFont="1" applyAlignment="1">
      <alignment horizontal="center"/>
    </xf>
    <xf numFmtId="4" fontId="22" fillId="0" borderId="0" xfId="0" applyNumberFormat="1" applyFont="1" applyAlignment="1">
      <alignment horizontal="right"/>
    </xf>
    <xf numFmtId="4" fontId="23" fillId="0" borderId="1" xfId="0" applyNumberFormat="1" applyFont="1" applyBorder="1" applyAlignment="1">
      <alignment horizontal="right"/>
    </xf>
    <xf numFmtId="4" fontId="26" fillId="0" borderId="0" xfId="0" applyNumberFormat="1" applyFont="1" applyAlignment="1">
      <alignment horizontal="right"/>
    </xf>
    <xf numFmtId="43" fontId="22" fillId="0" borderId="0" xfId="1" applyFont="1" applyAlignment="1">
      <alignment horizontal="right"/>
    </xf>
    <xf numFmtId="0" fontId="27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43" fontId="28" fillId="0" borderId="0" xfId="0" applyNumberFormat="1" applyFont="1"/>
    <xf numFmtId="43" fontId="28" fillId="0" borderId="0" xfId="1" applyFont="1"/>
    <xf numFmtId="0" fontId="25" fillId="0" borderId="0" xfId="0" applyFont="1"/>
    <xf numFmtId="43" fontId="29" fillId="0" borderId="0" xfId="1" applyFont="1"/>
    <xf numFmtId="4" fontId="29" fillId="0" borderId="0" xfId="0" applyNumberFormat="1" applyFont="1"/>
    <xf numFmtId="43" fontId="30" fillId="0" borderId="0" xfId="1" applyFont="1"/>
    <xf numFmtId="43" fontId="31" fillId="0" borderId="0" xfId="1" applyFont="1"/>
    <xf numFmtId="43" fontId="32" fillId="0" borderId="0" xfId="0" applyNumberFormat="1" applyFont="1"/>
    <xf numFmtId="0" fontId="23" fillId="0" borderId="0" xfId="0" applyFont="1"/>
    <xf numFmtId="43" fontId="29" fillId="0" borderId="0" xfId="0" applyNumberFormat="1" applyFont="1"/>
    <xf numFmtId="43" fontId="25" fillId="0" borderId="0" xfId="0" applyNumberFormat="1" applyFont="1"/>
    <xf numFmtId="4" fontId="25" fillId="0" borderId="0" xfId="0" applyNumberFormat="1" applyFont="1"/>
    <xf numFmtId="43" fontId="33" fillId="0" borderId="0" xfId="0" applyNumberFormat="1" applyFont="1"/>
    <xf numFmtId="43" fontId="34" fillId="0" borderId="0" xfId="1" applyFont="1"/>
    <xf numFmtId="4" fontId="35" fillId="0" borderId="0" xfId="0" applyNumberFormat="1" applyFont="1"/>
    <xf numFmtId="4" fontId="36" fillId="0" borderId="0" xfId="0" applyNumberFormat="1" applyFont="1"/>
    <xf numFmtId="43" fontId="32" fillId="0" borderId="0" xfId="1" applyFont="1"/>
    <xf numFmtId="4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43" fontId="25" fillId="0" borderId="0" xfId="1" applyFont="1"/>
    <xf numFmtId="4" fontId="23" fillId="0" borderId="0" xfId="0" applyNumberFormat="1" applyFont="1"/>
    <xf numFmtId="43" fontId="25" fillId="0" borderId="0" xfId="1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1" fillId="0" borderId="2" xfId="0" applyFont="1" applyBorder="1" applyAlignment="1">
      <alignment horizontal="center"/>
    </xf>
    <xf numFmtId="0" fontId="22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1" fillId="0" borderId="0" xfId="0" applyFont="1" applyAlignment="1">
      <alignment horizontal="left" wrapText="1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</cellXfs>
  <cellStyles count="3">
    <cellStyle name="Millares" xfId="1" builtinId="3"/>
    <cellStyle name="Millares 11 2" xfId="2" xr:uid="{007C3530-A752-4B4E-8164-2D3F68D70760}"/>
    <cellStyle name="Normal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400050</xdr:colOff>
      <xdr:row>0</xdr:row>
      <xdr:rowOff>161924</xdr:rowOff>
    </xdr:from>
    <xdr:to>
      <xdr:col>2</xdr:col>
      <xdr:colOff>2085975</xdr:colOff>
      <xdr:row>6</xdr:row>
      <xdr:rowOff>19049</xdr:rowOff>
    </xdr:to>
    <xdr:pic>
      <xdr:nvPicPr>
        <xdr:cNvPr id="2" name="Picture 1" descr="Quiénes Somos? : Tecnificacion Nacional de Riego">
          <a:extLst>
            <a:ext uri="{FF2B5EF4-FFF2-40B4-BE49-F238E27FC236}">
              <a16:creationId xmlns:a16="http://schemas.microsoft.com/office/drawing/2014/main" id="{4155FCB0-CE02-4F40-A003-FA2FD48F6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0" y="161924"/>
          <a:ext cx="1685925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6210299</xdr:colOff>
      <xdr:row>3</xdr:row>
      <xdr:rowOff>295275</xdr:rowOff>
    </xdr:from>
    <xdr:to>
      <xdr:col>2</xdr:col>
      <xdr:colOff>8572500</xdr:colOff>
      <xdr:row>8</xdr:row>
      <xdr:rowOff>38101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1A7B1E-AD35-4215-810C-CF38F92FF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49" y="1266825"/>
          <a:ext cx="2362201" cy="1695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BB01D-4AF4-42AE-A7BA-28CCC73D9ECF}">
  <sheetPr>
    <tabColor rgb="FF92D050"/>
  </sheetPr>
  <dimension ref="A1:M71"/>
  <sheetViews>
    <sheetView showGridLines="0" topLeftCell="A40" workbookViewId="0">
      <selection activeCell="G62" sqref="G62"/>
    </sheetView>
  </sheetViews>
  <sheetFormatPr baseColWidth="10" defaultColWidth="9.140625" defaultRowHeight="15" x14ac:dyDescent="0.25"/>
  <cols>
    <col min="1" max="1" width="4.42578125" customWidth="1"/>
    <col min="2" max="2" width="33.28515625" customWidth="1"/>
    <col min="3" max="3" width="49.28515625" customWidth="1"/>
    <col min="4" max="4" width="21.28515625" customWidth="1"/>
    <col min="6" max="6" width="24.140625" customWidth="1"/>
    <col min="7" max="7" width="20.7109375" customWidth="1"/>
    <col min="8" max="8" width="15" customWidth="1"/>
    <col min="10" max="10" width="18.28515625" bestFit="1" customWidth="1"/>
  </cols>
  <sheetData>
    <row r="1" spans="1:10" x14ac:dyDescent="0.25">
      <c r="A1" s="1"/>
      <c r="B1" s="1"/>
      <c r="E1" s="1"/>
      <c r="F1" s="1"/>
      <c r="G1" s="1"/>
      <c r="H1" s="1"/>
      <c r="I1" s="1"/>
      <c r="J1" s="1"/>
    </row>
    <row r="2" spans="1:10" x14ac:dyDescent="0.25">
      <c r="A2" s="1"/>
      <c r="B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7.25" x14ac:dyDescent="0.3">
      <c r="A7" s="1"/>
      <c r="B7" s="99" t="s">
        <v>0</v>
      </c>
      <c r="C7" s="99"/>
      <c r="D7" s="99"/>
      <c r="E7" s="1"/>
      <c r="F7" s="1"/>
      <c r="G7" s="1"/>
      <c r="H7" s="1"/>
      <c r="I7" s="1"/>
      <c r="J7" s="1"/>
    </row>
    <row r="8" spans="1:10" ht="15.75" x14ac:dyDescent="0.25">
      <c r="A8" s="1"/>
      <c r="B8" s="100" t="s">
        <v>55</v>
      </c>
      <c r="C8" s="100"/>
      <c r="D8" s="100"/>
      <c r="E8" s="1"/>
      <c r="F8" s="1"/>
      <c r="G8" s="1"/>
      <c r="H8" s="1"/>
      <c r="I8" s="1"/>
      <c r="J8" s="1"/>
    </row>
    <row r="9" spans="1:10" x14ac:dyDescent="0.25">
      <c r="A9" s="1"/>
      <c r="B9" s="101" t="s">
        <v>1</v>
      </c>
      <c r="C9" s="101"/>
      <c r="D9" s="101"/>
      <c r="E9" s="1"/>
      <c r="F9" s="1"/>
      <c r="G9" s="27"/>
      <c r="H9" s="1"/>
      <c r="I9" s="1"/>
      <c r="J9" s="1"/>
    </row>
    <row r="10" spans="1:10" ht="18.75" x14ac:dyDescent="0.3">
      <c r="A10" s="1"/>
      <c r="B10" s="2" t="s">
        <v>2</v>
      </c>
      <c r="C10" s="2"/>
      <c r="D10" s="2"/>
      <c r="E10" s="1"/>
      <c r="F10" s="1"/>
      <c r="G10" s="27"/>
      <c r="H10" s="1"/>
      <c r="I10" s="1"/>
      <c r="J10" s="1"/>
    </row>
    <row r="11" spans="1:10" ht="18.75" x14ac:dyDescent="0.3">
      <c r="A11" s="1"/>
      <c r="B11" s="2" t="s">
        <v>3</v>
      </c>
      <c r="C11" s="3"/>
      <c r="D11" s="3"/>
      <c r="E11" s="1"/>
      <c r="F11" s="1"/>
      <c r="G11" s="27"/>
      <c r="H11" s="1"/>
      <c r="I11" s="1"/>
      <c r="J11" s="1"/>
    </row>
    <row r="12" spans="1:10" ht="15.75" x14ac:dyDescent="0.25">
      <c r="A12" s="1"/>
      <c r="B12" s="4" t="s">
        <v>38</v>
      </c>
      <c r="C12" s="3"/>
      <c r="D12" s="29">
        <v>2416.25</v>
      </c>
      <c r="E12" s="1"/>
      <c r="F12" s="1"/>
      <c r="G12" s="27"/>
      <c r="H12" s="1"/>
      <c r="I12" s="1"/>
      <c r="J12" s="1"/>
    </row>
    <row r="13" spans="1:10" ht="15.75" x14ac:dyDescent="0.25">
      <c r="A13" s="1"/>
      <c r="B13" s="102" t="s">
        <v>39</v>
      </c>
      <c r="C13" s="102"/>
      <c r="D13" s="28">
        <v>27344.82</v>
      </c>
      <c r="E13" s="1"/>
      <c r="F13" s="25"/>
      <c r="G13" s="27"/>
      <c r="H13" s="1"/>
      <c r="I13" s="1"/>
      <c r="J13" s="1"/>
    </row>
    <row r="14" spans="1:10" ht="15.75" x14ac:dyDescent="0.25">
      <c r="A14" s="1"/>
      <c r="B14" s="4" t="s">
        <v>4</v>
      </c>
      <c r="C14" s="5"/>
      <c r="D14" s="29">
        <v>74000</v>
      </c>
      <c r="E14" s="1"/>
      <c r="F14" s="1"/>
      <c r="G14" s="27"/>
      <c r="H14" s="1"/>
      <c r="I14" s="1"/>
      <c r="J14" s="1"/>
    </row>
    <row r="15" spans="1:10" ht="15.75" x14ac:dyDescent="0.25">
      <c r="A15" s="1"/>
      <c r="B15" s="4" t="s">
        <v>57</v>
      </c>
      <c r="C15" s="5"/>
      <c r="D15" s="29">
        <v>2202573.8299999996</v>
      </c>
      <c r="E15" s="1"/>
      <c r="F15" s="1"/>
      <c r="G15" s="1"/>
      <c r="H15" s="1"/>
      <c r="I15" s="1"/>
      <c r="J15" s="1"/>
    </row>
    <row r="16" spans="1:10" ht="19.5" thickBot="1" x14ac:dyDescent="0.35">
      <c r="A16" s="1"/>
      <c r="B16" s="2" t="s">
        <v>5</v>
      </c>
      <c r="C16" s="5"/>
      <c r="D16" s="24">
        <f>+D12+D13+D14+D15</f>
        <v>2306334.8999999994</v>
      </c>
      <c r="E16" s="1"/>
      <c r="F16" s="1"/>
      <c r="G16" s="1"/>
      <c r="H16" s="1"/>
      <c r="I16" s="1"/>
      <c r="J16" s="1"/>
    </row>
    <row r="17" spans="1:13" ht="8.25" customHeight="1" thickTop="1" x14ac:dyDescent="0.35">
      <c r="A17" s="1"/>
      <c r="B17" s="2"/>
      <c r="C17" s="5"/>
      <c r="E17" s="1"/>
      <c r="F17" s="1"/>
      <c r="G17" s="1"/>
      <c r="H17" s="1"/>
      <c r="I17" s="1"/>
      <c r="J17" s="23"/>
    </row>
    <row r="18" spans="1:13" ht="21" x14ac:dyDescent="0.35">
      <c r="A18" s="1"/>
      <c r="B18" s="2" t="s">
        <v>6</v>
      </c>
      <c r="C18" s="5"/>
      <c r="D18" s="5"/>
      <c r="E18" s="1"/>
      <c r="F18" s="1"/>
      <c r="G18" s="1"/>
      <c r="H18" s="1"/>
      <c r="I18" s="1"/>
      <c r="J18" s="23"/>
    </row>
    <row r="19" spans="1:13" ht="21" x14ac:dyDescent="0.35">
      <c r="A19" s="1"/>
      <c r="B19" s="103" t="s">
        <v>7</v>
      </c>
      <c r="C19" s="103"/>
      <c r="D19" s="7"/>
      <c r="E19" s="1"/>
      <c r="F19" s="1"/>
      <c r="G19" s="1"/>
      <c r="H19" s="1"/>
      <c r="I19" s="1"/>
      <c r="J19" s="23"/>
    </row>
    <row r="20" spans="1:13" ht="21" x14ac:dyDescent="0.35">
      <c r="B20" s="13" t="s">
        <v>27</v>
      </c>
      <c r="C20" s="13"/>
      <c r="D20" s="28">
        <v>7178652.96</v>
      </c>
      <c r="E20" s="1"/>
      <c r="F20" s="27"/>
      <c r="G20" s="21" t="s">
        <v>40</v>
      </c>
      <c r="H20" s="1"/>
      <c r="I20" s="1"/>
      <c r="J20" s="23"/>
    </row>
    <row r="21" spans="1:13" ht="21" x14ac:dyDescent="0.35">
      <c r="B21" s="13" t="s">
        <v>28</v>
      </c>
      <c r="C21" s="5"/>
      <c r="D21" s="29">
        <v>567364.79</v>
      </c>
      <c r="E21" s="1"/>
      <c r="F21" s="27"/>
      <c r="G21" s="21" t="s">
        <v>36</v>
      </c>
      <c r="H21" s="21" t="s">
        <v>37</v>
      </c>
      <c r="I21" s="1"/>
      <c r="J21" s="23"/>
    </row>
    <row r="22" spans="1:13" ht="15.75" x14ac:dyDescent="0.25">
      <c r="B22" s="13" t="s">
        <v>29</v>
      </c>
      <c r="C22" s="5"/>
      <c r="D22" s="29">
        <v>360619.8</v>
      </c>
      <c r="E22" s="1"/>
      <c r="F22" s="27"/>
      <c r="G22" s="1"/>
      <c r="H22" s="1"/>
      <c r="I22" s="1"/>
      <c r="J22" s="32" t="s">
        <v>36</v>
      </c>
      <c r="K22" s="33"/>
      <c r="L22" s="33"/>
      <c r="M22" s="34"/>
    </row>
    <row r="23" spans="1:13" ht="15.75" x14ac:dyDescent="0.25">
      <c r="B23" s="13" t="s">
        <v>30</v>
      </c>
      <c r="C23" s="5"/>
      <c r="D23" s="29">
        <v>23560649.75</v>
      </c>
      <c r="E23" s="1"/>
      <c r="F23" s="27"/>
      <c r="G23" s="1"/>
      <c r="H23" s="1"/>
      <c r="I23" s="1"/>
      <c r="J23" s="35">
        <v>417.91</v>
      </c>
      <c r="M23" s="36"/>
    </row>
    <row r="24" spans="1:13" ht="15.75" x14ac:dyDescent="0.25">
      <c r="B24" s="13" t="s">
        <v>31</v>
      </c>
      <c r="C24" s="5"/>
      <c r="D24" s="29">
        <v>4164348.4</v>
      </c>
      <c r="E24" s="1"/>
      <c r="F24" s="27"/>
      <c r="G24" s="1"/>
      <c r="H24" s="1"/>
      <c r="I24" s="1"/>
      <c r="J24" s="35">
        <v>324.49</v>
      </c>
      <c r="M24" s="36"/>
    </row>
    <row r="25" spans="1:13" ht="15.75" x14ac:dyDescent="0.25">
      <c r="B25" s="13" t="s">
        <v>32</v>
      </c>
      <c r="C25" s="5"/>
      <c r="D25" s="29">
        <v>86926.84</v>
      </c>
      <c r="E25" s="1"/>
      <c r="F25" s="27"/>
      <c r="G25" s="41" t="s">
        <v>41</v>
      </c>
      <c r="H25" s="42">
        <v>2891883.17</v>
      </c>
      <c r="I25" s="1"/>
      <c r="J25" s="35">
        <v>63460.5</v>
      </c>
      <c r="M25" s="36"/>
    </row>
    <row r="26" spans="1:13" ht="15.75" x14ac:dyDescent="0.25">
      <c r="B26" s="13" t="s">
        <v>33</v>
      </c>
      <c r="C26" s="5"/>
      <c r="D26" s="31">
        <v>0</v>
      </c>
      <c r="E26" s="1"/>
      <c r="F26" s="1"/>
      <c r="G26" s="43" t="s">
        <v>42</v>
      </c>
      <c r="H26" s="44">
        <f>+H25-J26</f>
        <v>2827680.27</v>
      </c>
      <c r="I26" s="1"/>
      <c r="J26" s="37">
        <f>SUM(J23:J25)</f>
        <v>64202.9</v>
      </c>
      <c r="K26" t="s">
        <v>54</v>
      </c>
      <c r="M26" s="36"/>
    </row>
    <row r="27" spans="1:13" ht="15.75" x14ac:dyDescent="0.25">
      <c r="B27" s="13" t="s">
        <v>34</v>
      </c>
      <c r="C27" s="5"/>
      <c r="D27" s="31">
        <v>0</v>
      </c>
      <c r="E27" s="1"/>
      <c r="F27" s="1"/>
      <c r="G27" s="1"/>
      <c r="H27" s="27"/>
      <c r="I27" s="1"/>
      <c r="J27" s="38"/>
      <c r="K27" s="39"/>
      <c r="L27" s="39"/>
      <c r="M27" s="40"/>
    </row>
    <row r="28" spans="1:13" ht="15.75" x14ac:dyDescent="0.25">
      <c r="B28" s="13" t="s">
        <v>35</v>
      </c>
      <c r="C28" s="5"/>
      <c r="D28" s="29">
        <v>1088560.51</v>
      </c>
      <c r="E28" s="1"/>
      <c r="F28" s="1"/>
      <c r="G28" s="1"/>
      <c r="H28" s="27"/>
      <c r="I28" s="1"/>
      <c r="J28" s="1"/>
    </row>
    <row r="29" spans="1:13" ht="15.75" x14ac:dyDescent="0.25">
      <c r="A29" s="1"/>
      <c r="B29" s="7" t="s">
        <v>26</v>
      </c>
      <c r="C29" s="5"/>
      <c r="D29" s="29">
        <v>-2891883.17</v>
      </c>
      <c r="E29" s="1"/>
      <c r="F29" s="1"/>
      <c r="G29" s="1"/>
      <c r="H29" s="27"/>
      <c r="I29" s="1"/>
      <c r="J29" s="1"/>
    </row>
    <row r="30" spans="1:13" ht="19.5" thickBot="1" x14ac:dyDescent="0.35">
      <c r="A30" s="1"/>
      <c r="B30" s="2" t="s">
        <v>8</v>
      </c>
      <c r="C30" s="5"/>
      <c r="D30" s="24">
        <f>SUM(D20:D29)</f>
        <v>34115239.880000003</v>
      </c>
      <c r="E30" s="1"/>
      <c r="F30" s="1"/>
      <c r="G30" s="1"/>
      <c r="H30" s="1"/>
      <c r="I30" s="1"/>
      <c r="J30" s="1"/>
    </row>
    <row r="31" spans="1:13" ht="10.5" customHeight="1" thickTop="1" x14ac:dyDescent="0.3">
      <c r="A31" s="1"/>
      <c r="B31" s="2"/>
      <c r="C31" s="5"/>
      <c r="D31" s="5"/>
      <c r="E31" s="1"/>
      <c r="F31" s="1"/>
      <c r="G31" s="1"/>
      <c r="H31" s="1"/>
      <c r="I31" s="1"/>
      <c r="J31" s="1"/>
    </row>
    <row r="32" spans="1:13" ht="16.5" customHeight="1" x14ac:dyDescent="0.25">
      <c r="A32" s="1"/>
      <c r="B32" s="6" t="s">
        <v>9</v>
      </c>
      <c r="C32" s="5"/>
      <c r="D32" s="10">
        <v>0</v>
      </c>
      <c r="E32" s="1"/>
      <c r="F32" s="1"/>
      <c r="G32" s="1"/>
      <c r="H32" s="1"/>
      <c r="I32" s="1"/>
      <c r="J32" s="1"/>
    </row>
    <row r="33" spans="1:10" ht="7.5" customHeight="1" x14ac:dyDescent="0.25">
      <c r="A33" s="1"/>
      <c r="B33" s="11"/>
      <c r="C33" s="5"/>
      <c r="D33" s="5"/>
      <c r="E33" s="1"/>
      <c r="F33" s="1"/>
      <c r="G33" s="1"/>
      <c r="H33" s="1"/>
      <c r="I33" s="1"/>
      <c r="J33" s="1"/>
    </row>
    <row r="34" spans="1:10" ht="19.5" thickBot="1" x14ac:dyDescent="0.35">
      <c r="A34" s="1"/>
      <c r="B34" s="2" t="s">
        <v>10</v>
      </c>
      <c r="C34" s="2"/>
      <c r="D34" s="24">
        <f>+D30+D32</f>
        <v>34115239.880000003</v>
      </c>
      <c r="E34" s="1"/>
      <c r="F34" s="1"/>
      <c r="G34" s="1"/>
      <c r="H34" s="1"/>
      <c r="I34" s="1"/>
      <c r="J34" s="1"/>
    </row>
    <row r="35" spans="1:10" ht="8.25" customHeight="1" thickTop="1" x14ac:dyDescent="0.3">
      <c r="A35" s="1"/>
      <c r="B35" s="2"/>
      <c r="C35" s="2"/>
      <c r="D35" s="5"/>
      <c r="E35" s="1"/>
      <c r="F35" s="1"/>
      <c r="G35" s="1"/>
      <c r="H35" s="1"/>
      <c r="I35" s="1"/>
      <c r="J35" s="1"/>
    </row>
    <row r="36" spans="1:10" ht="18.75" x14ac:dyDescent="0.3">
      <c r="A36" s="1"/>
      <c r="B36" s="2" t="s">
        <v>11</v>
      </c>
      <c r="C36" s="3"/>
      <c r="D36" s="31"/>
      <c r="E36" s="1"/>
      <c r="F36" s="1"/>
      <c r="G36" s="1"/>
      <c r="H36" s="1"/>
      <c r="I36" s="1"/>
      <c r="J36" s="1"/>
    </row>
    <row r="37" spans="1:10" ht="15.75" x14ac:dyDescent="0.25">
      <c r="A37" s="1"/>
      <c r="B37" s="6" t="s">
        <v>12</v>
      </c>
      <c r="C37" s="5"/>
      <c r="D37" s="31">
        <v>0</v>
      </c>
      <c r="E37" s="1"/>
      <c r="F37" s="1"/>
      <c r="G37" s="1"/>
      <c r="H37" s="1"/>
      <c r="I37" s="1"/>
      <c r="J37" s="1"/>
    </row>
    <row r="38" spans="1:10" ht="15.75" x14ac:dyDescent="0.25">
      <c r="A38" s="1"/>
      <c r="B38" s="6" t="s">
        <v>13</v>
      </c>
      <c r="C38" s="5"/>
      <c r="D38" s="31">
        <v>0</v>
      </c>
      <c r="E38" s="1"/>
      <c r="F38" s="1"/>
      <c r="G38" s="1"/>
      <c r="H38" s="1"/>
      <c r="I38" s="1"/>
      <c r="J38" s="1"/>
    </row>
    <row r="39" spans="1:10" ht="19.5" thickBot="1" x14ac:dyDescent="0.35">
      <c r="A39" s="1"/>
      <c r="B39" s="2" t="s">
        <v>14</v>
      </c>
      <c r="C39" s="2"/>
      <c r="D39" s="24">
        <v>0</v>
      </c>
      <c r="E39" s="1"/>
      <c r="F39" s="1"/>
      <c r="G39" s="1"/>
      <c r="H39" s="1"/>
      <c r="I39" s="1"/>
      <c r="J39" s="1"/>
    </row>
    <row r="40" spans="1:10" ht="11.25" customHeight="1" thickTop="1" x14ac:dyDescent="0.25">
      <c r="A40" s="1"/>
      <c r="B40" s="7"/>
      <c r="C40" s="5"/>
      <c r="D40" s="5"/>
      <c r="E40" s="1"/>
      <c r="F40" s="1"/>
      <c r="G40" s="1"/>
      <c r="H40" s="1"/>
      <c r="I40" s="1"/>
      <c r="J40" s="1"/>
    </row>
    <row r="41" spans="1:10" ht="19.5" thickBot="1" x14ac:dyDescent="0.35">
      <c r="A41" s="1"/>
      <c r="B41" s="2" t="s">
        <v>15</v>
      </c>
      <c r="C41" s="5"/>
      <c r="D41" s="24">
        <f>+D34+D39</f>
        <v>34115239.880000003</v>
      </c>
      <c r="E41" s="1"/>
      <c r="F41" s="1"/>
      <c r="G41" s="1"/>
      <c r="H41" s="1"/>
      <c r="I41" s="1"/>
      <c r="J41" s="1"/>
    </row>
    <row r="42" spans="1:10" ht="12" customHeight="1" thickTop="1" x14ac:dyDescent="0.3">
      <c r="A42" s="1"/>
      <c r="B42" s="9"/>
      <c r="C42" s="5"/>
      <c r="D42" s="5"/>
      <c r="E42" s="1"/>
      <c r="F42" s="1"/>
      <c r="G42" s="1"/>
      <c r="H42" s="1"/>
      <c r="I42" s="1"/>
      <c r="J42" s="1"/>
    </row>
    <row r="43" spans="1:10" ht="19.5" thickBot="1" x14ac:dyDescent="0.35">
      <c r="A43" s="1"/>
      <c r="B43" s="8" t="s">
        <v>16</v>
      </c>
      <c r="C43" s="5"/>
      <c r="D43" s="24">
        <f>+D16+D41</f>
        <v>36421574.780000001</v>
      </c>
      <c r="E43" s="1"/>
      <c r="F43" s="1"/>
      <c r="G43" s="1"/>
      <c r="H43" s="1"/>
      <c r="I43" s="1"/>
      <c r="J43" s="1"/>
    </row>
    <row r="44" spans="1:10" ht="19.5" thickTop="1" x14ac:dyDescent="0.3">
      <c r="A44" s="1"/>
      <c r="B44" s="8"/>
      <c r="C44" s="5"/>
      <c r="D44" s="5"/>
      <c r="E44" s="1"/>
      <c r="F44" s="1"/>
      <c r="G44" s="1"/>
      <c r="H44" s="1"/>
      <c r="I44" s="1"/>
      <c r="J44" s="1"/>
    </row>
    <row r="45" spans="1:10" ht="18.75" x14ac:dyDescent="0.3">
      <c r="A45" s="1"/>
      <c r="B45" s="8" t="s">
        <v>17</v>
      </c>
      <c r="C45" s="5"/>
      <c r="D45" s="5"/>
      <c r="E45" s="1"/>
      <c r="F45" s="1"/>
      <c r="H45" s="1"/>
      <c r="I45" s="1"/>
      <c r="J45" s="1"/>
    </row>
    <row r="46" spans="1:10" ht="18.75" x14ac:dyDescent="0.3">
      <c r="A46" s="1"/>
      <c r="B46" s="8" t="s">
        <v>18</v>
      </c>
      <c r="C46" s="5"/>
      <c r="D46" s="29"/>
      <c r="E46" s="1"/>
      <c r="F46" s="20"/>
      <c r="G46" s="1"/>
      <c r="H46" s="27"/>
      <c r="I46" s="1"/>
      <c r="J46" s="1"/>
    </row>
    <row r="47" spans="1:10" ht="15.75" x14ac:dyDescent="0.25">
      <c r="A47" s="1"/>
      <c r="B47" s="13" t="s">
        <v>19</v>
      </c>
      <c r="C47" s="3"/>
      <c r="D47" s="29">
        <v>2669426.6000000015</v>
      </c>
      <c r="E47" s="1"/>
      <c r="F47" s="25"/>
      <c r="G47" s="1"/>
      <c r="H47" s="27"/>
      <c r="I47" s="1"/>
      <c r="J47" s="1"/>
    </row>
    <row r="48" spans="1:10" ht="19.5" thickBot="1" x14ac:dyDescent="0.35">
      <c r="A48" s="1"/>
      <c r="B48" s="8" t="s">
        <v>20</v>
      </c>
      <c r="C48" s="5"/>
      <c r="D48" s="24">
        <f>+D47</f>
        <v>2669426.6000000015</v>
      </c>
      <c r="E48" s="1"/>
      <c r="F48" s="27"/>
      <c r="G48" s="1"/>
      <c r="H48" s="27"/>
      <c r="I48" s="1"/>
      <c r="J48" s="1"/>
    </row>
    <row r="49" spans="1:10" ht="12.75" customHeight="1" thickTop="1" x14ac:dyDescent="0.25">
      <c r="A49" s="1"/>
      <c r="B49" s="14"/>
      <c r="C49" s="5"/>
      <c r="D49" s="5"/>
      <c r="E49" s="1"/>
      <c r="F49" s="27"/>
      <c r="G49" s="1"/>
      <c r="H49" s="27"/>
      <c r="I49" s="1"/>
      <c r="J49" s="1"/>
    </row>
    <row r="50" spans="1:10" ht="18.75" x14ac:dyDescent="0.3">
      <c r="A50" s="1"/>
      <c r="B50" s="8" t="s">
        <v>21</v>
      </c>
      <c r="C50" s="3"/>
      <c r="D50" s="3"/>
      <c r="E50" s="1"/>
      <c r="F50" s="27"/>
      <c r="G50" s="1"/>
      <c r="H50" s="27"/>
      <c r="I50" s="1"/>
      <c r="J50" s="1"/>
    </row>
    <row r="51" spans="1:10" ht="15.75" x14ac:dyDescent="0.25">
      <c r="A51" s="1"/>
      <c r="B51" s="13" t="s">
        <v>22</v>
      </c>
      <c r="C51" s="5"/>
      <c r="D51" s="46">
        <v>0</v>
      </c>
      <c r="E51" s="12"/>
      <c r="F51" s="1"/>
      <c r="G51" s="1"/>
      <c r="H51" s="27"/>
      <c r="I51" s="1"/>
      <c r="J51" s="1"/>
    </row>
    <row r="52" spans="1:10" ht="15.75" x14ac:dyDescent="0.25">
      <c r="A52" s="1"/>
      <c r="B52" s="13" t="s">
        <v>23</v>
      </c>
      <c r="C52" s="5"/>
      <c r="D52" s="46">
        <v>0</v>
      </c>
      <c r="E52" s="12"/>
      <c r="F52" s="1"/>
      <c r="G52" s="1"/>
      <c r="H52" s="27"/>
      <c r="I52" s="1"/>
      <c r="J52" s="1"/>
    </row>
    <row r="53" spans="1:10" ht="19.5" thickBot="1" x14ac:dyDescent="0.35">
      <c r="A53" s="1"/>
      <c r="B53" s="8" t="s">
        <v>24</v>
      </c>
      <c r="C53" s="16"/>
      <c r="D53" s="24">
        <f>+D51+D52</f>
        <v>0</v>
      </c>
      <c r="E53" s="12"/>
      <c r="F53" s="25"/>
      <c r="G53" s="25"/>
      <c r="H53" s="27"/>
      <c r="I53" s="1"/>
      <c r="J53" s="1"/>
    </row>
    <row r="54" spans="1:10" ht="11.25" customHeight="1" thickTop="1" x14ac:dyDescent="0.3">
      <c r="A54" s="1"/>
      <c r="B54" s="8"/>
      <c r="C54" s="16"/>
      <c r="D54" s="26"/>
      <c r="E54" s="12"/>
      <c r="F54" s="25"/>
      <c r="G54" s="25"/>
      <c r="H54" s="27"/>
      <c r="I54" s="1"/>
      <c r="J54" s="1"/>
    </row>
    <row r="55" spans="1:10" ht="15.75" x14ac:dyDescent="0.25">
      <c r="A55" s="1"/>
      <c r="B55" s="6" t="s">
        <v>56</v>
      </c>
      <c r="C55" s="17"/>
      <c r="D55" s="29">
        <v>5698680</v>
      </c>
      <c r="E55" s="12"/>
      <c r="F55" s="1"/>
      <c r="G55" s="1"/>
      <c r="H55" s="45"/>
      <c r="I55" s="1"/>
      <c r="J55" s="1"/>
    </row>
    <row r="56" spans="1:10" ht="15.75" x14ac:dyDescent="0.25">
      <c r="A56" s="1"/>
      <c r="B56" s="13" t="s">
        <v>44</v>
      </c>
      <c r="C56" s="18"/>
      <c r="D56" s="29">
        <v>28053468.18</v>
      </c>
      <c r="E56" s="1"/>
      <c r="F56" s="47"/>
      <c r="G56" s="1"/>
      <c r="H56" s="1"/>
      <c r="I56" s="1"/>
      <c r="J56" s="1"/>
    </row>
    <row r="57" spans="1:10" ht="10.5" customHeight="1" x14ac:dyDescent="0.25">
      <c r="A57" s="1"/>
      <c r="B57" s="13"/>
      <c r="C57" s="18"/>
      <c r="E57" s="1"/>
      <c r="F57" s="1"/>
      <c r="G57" s="1"/>
      <c r="H57" s="1"/>
      <c r="I57" s="1"/>
      <c r="J57" s="1"/>
    </row>
    <row r="58" spans="1:10" ht="16.5" customHeight="1" thickBot="1" x14ac:dyDescent="0.35">
      <c r="A58" s="1"/>
      <c r="B58" s="8" t="s">
        <v>43</v>
      </c>
      <c r="C58" s="19"/>
      <c r="D58" s="24">
        <f>+D56+D55</f>
        <v>33752148.18</v>
      </c>
      <c r="E58" s="15"/>
      <c r="F58" s="1"/>
      <c r="G58" s="25"/>
      <c r="H58" s="1"/>
      <c r="I58" s="1"/>
      <c r="J58" s="1"/>
    </row>
    <row r="59" spans="1:10" ht="17.25" customHeight="1" thickTop="1" x14ac:dyDescent="0.3">
      <c r="A59" s="1"/>
      <c r="B59" s="8"/>
      <c r="C59" s="19"/>
      <c r="D59" s="26"/>
      <c r="E59" s="15"/>
      <c r="F59" s="1"/>
      <c r="G59" s="25"/>
      <c r="H59" s="1"/>
      <c r="I59" s="1"/>
      <c r="J59" s="1"/>
    </row>
    <row r="60" spans="1:10" ht="24" customHeight="1" thickBot="1" x14ac:dyDescent="0.35">
      <c r="A60" s="1"/>
      <c r="B60" s="8" t="s">
        <v>25</v>
      </c>
      <c r="C60" s="16"/>
      <c r="D60" s="24">
        <f>+D58+D48</f>
        <v>36421574.780000001</v>
      </c>
      <c r="E60" s="1"/>
      <c r="F60" s="1"/>
      <c r="G60" s="27"/>
      <c r="H60" s="1"/>
      <c r="I60" s="1"/>
      <c r="J60" s="1"/>
    </row>
    <row r="61" spans="1:10" ht="24" customHeight="1" thickTop="1" x14ac:dyDescent="0.3">
      <c r="A61" s="1"/>
      <c r="B61" s="8"/>
      <c r="C61" s="16"/>
      <c r="D61" s="26"/>
      <c r="E61" s="1"/>
      <c r="F61" s="1"/>
      <c r="G61" s="1"/>
      <c r="H61" s="1"/>
      <c r="I61" s="1"/>
      <c r="J61" s="1"/>
    </row>
    <row r="62" spans="1:10" ht="24" customHeight="1" x14ac:dyDescent="0.3">
      <c r="A62" s="1"/>
      <c r="B62" s="8"/>
      <c r="C62" s="16"/>
      <c r="D62" s="26"/>
      <c r="E62" s="1"/>
      <c r="F62" s="1"/>
      <c r="G62" s="1"/>
      <c r="H62" s="1"/>
      <c r="I62" s="1"/>
      <c r="J62" s="1"/>
    </row>
    <row r="63" spans="1:10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25">
      <c r="A64" s="1"/>
      <c r="B64" s="30" t="s">
        <v>45</v>
      </c>
      <c r="C64" s="1"/>
      <c r="D64" s="104" t="s">
        <v>47</v>
      </c>
      <c r="E64" s="104"/>
      <c r="F64" s="104"/>
      <c r="G64" s="1"/>
      <c r="H64" s="1"/>
      <c r="I64" s="1"/>
      <c r="J64" s="1"/>
    </row>
    <row r="65" spans="1:10" ht="15.75" x14ac:dyDescent="0.25">
      <c r="A65" s="1"/>
      <c r="B65" s="22" t="s">
        <v>46</v>
      </c>
      <c r="C65" s="1"/>
      <c r="D65" s="97" t="s">
        <v>48</v>
      </c>
      <c r="E65" s="97"/>
      <c r="F65" s="97"/>
      <c r="G65" s="1"/>
      <c r="H65" s="1"/>
      <c r="I65" s="1"/>
      <c r="J65" s="1"/>
    </row>
    <row r="66" spans="1:10" x14ac:dyDescent="0.25">
      <c r="A66" s="1"/>
      <c r="B66" s="20" t="s">
        <v>51</v>
      </c>
      <c r="C66" s="1"/>
      <c r="D66" s="98" t="s">
        <v>53</v>
      </c>
      <c r="E66" s="98"/>
      <c r="F66" s="98"/>
      <c r="G66" s="1"/>
      <c r="H66" s="1"/>
      <c r="I66" s="1"/>
      <c r="J66" s="1"/>
    </row>
    <row r="67" spans="1:1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25">
      <c r="A69" s="1"/>
      <c r="B69" s="1"/>
      <c r="C69" s="30" t="s">
        <v>49</v>
      </c>
      <c r="D69" s="1"/>
      <c r="E69" s="1"/>
      <c r="F69" s="1"/>
      <c r="G69" s="1"/>
      <c r="H69" s="1"/>
      <c r="I69" s="1"/>
      <c r="J69" s="1"/>
    </row>
    <row r="70" spans="1:10" ht="15.75" x14ac:dyDescent="0.25">
      <c r="A70" s="1"/>
      <c r="B70" s="1"/>
      <c r="C70" s="22" t="s">
        <v>50</v>
      </c>
      <c r="D70" s="1"/>
      <c r="E70" s="1"/>
      <c r="F70" s="1"/>
      <c r="G70" s="1"/>
      <c r="H70" s="1"/>
      <c r="I70" s="1"/>
      <c r="J70" s="1"/>
    </row>
    <row r="71" spans="1:10" x14ac:dyDescent="0.25">
      <c r="C71" s="20" t="s">
        <v>52</v>
      </c>
    </row>
  </sheetData>
  <mergeCells count="8">
    <mergeCell ref="D65:F65"/>
    <mergeCell ref="D66:F66"/>
    <mergeCell ref="B7:D7"/>
    <mergeCell ref="B8:D8"/>
    <mergeCell ref="B9:D9"/>
    <mergeCell ref="B13:C13"/>
    <mergeCell ref="B19:C19"/>
    <mergeCell ref="D64:F6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7AF24-71E6-4513-AD7B-9877E64D3031}">
  <sheetPr>
    <pageSetUpPr fitToPage="1"/>
  </sheetPr>
  <dimension ref="A2:K80"/>
  <sheetViews>
    <sheetView showGridLines="0" tabSelected="1" workbookViewId="0">
      <selection activeCell="D56" sqref="D56"/>
    </sheetView>
  </sheetViews>
  <sheetFormatPr baseColWidth="10" defaultColWidth="11.42578125" defaultRowHeight="15" x14ac:dyDescent="0.25"/>
  <cols>
    <col min="1" max="1" width="6.5703125" customWidth="1"/>
    <col min="3" max="3" width="172.42578125" customWidth="1"/>
    <col min="4" max="4" width="44.7109375" customWidth="1"/>
    <col min="5" max="5" width="7.140625" style="73" customWidth="1"/>
    <col min="6" max="6" width="35.140625" style="73" customWidth="1"/>
    <col min="7" max="7" width="39.28515625" style="73" customWidth="1"/>
    <col min="8" max="8" width="13.28515625" style="73" customWidth="1"/>
  </cols>
  <sheetData>
    <row r="2" spans="1:6" ht="30.75" x14ac:dyDescent="0.45">
      <c r="A2" s="51"/>
      <c r="B2" s="51"/>
      <c r="C2" s="51"/>
      <c r="D2" s="51"/>
      <c r="E2" s="72"/>
      <c r="F2" s="72"/>
    </row>
    <row r="3" spans="1:6" ht="30.75" x14ac:dyDescent="0.45">
      <c r="A3" s="52"/>
      <c r="B3" s="52"/>
      <c r="C3" s="51"/>
      <c r="D3" s="51"/>
      <c r="E3" s="72"/>
      <c r="F3" s="72"/>
    </row>
    <row r="4" spans="1:6" ht="30.75" x14ac:dyDescent="0.45">
      <c r="A4" s="52"/>
      <c r="B4" s="52"/>
      <c r="C4" s="52"/>
      <c r="D4" s="52"/>
      <c r="E4" s="72"/>
      <c r="F4" s="72"/>
    </row>
    <row r="5" spans="1:6" ht="30.75" x14ac:dyDescent="0.45">
      <c r="A5" s="52"/>
      <c r="B5" s="52"/>
      <c r="C5" s="52"/>
      <c r="D5" s="52"/>
      <c r="E5" s="72"/>
      <c r="F5" s="72"/>
    </row>
    <row r="6" spans="1:6" ht="30.75" x14ac:dyDescent="0.45">
      <c r="A6" s="52"/>
      <c r="B6" s="52"/>
      <c r="C6" s="52"/>
      <c r="D6" s="52"/>
      <c r="E6" s="72"/>
      <c r="F6" s="72"/>
    </row>
    <row r="7" spans="1:6" ht="30.75" x14ac:dyDescent="0.45">
      <c r="A7" s="52"/>
      <c r="B7" s="52"/>
      <c r="C7" s="52"/>
      <c r="D7" s="52"/>
      <c r="E7" s="72"/>
      <c r="F7" s="72"/>
    </row>
    <row r="8" spans="1:6" ht="30.75" x14ac:dyDescent="0.45">
      <c r="A8" s="52"/>
      <c r="B8" s="52"/>
      <c r="C8" s="52"/>
      <c r="D8" s="52"/>
      <c r="E8" s="72"/>
      <c r="F8" s="72"/>
    </row>
    <row r="9" spans="1:6" ht="33" x14ac:dyDescent="0.45">
      <c r="A9" s="52"/>
      <c r="B9" s="109" t="s">
        <v>61</v>
      </c>
      <c r="C9" s="109"/>
      <c r="D9" s="109"/>
      <c r="E9" s="72"/>
      <c r="F9" s="72"/>
    </row>
    <row r="10" spans="1:6" ht="33" x14ac:dyDescent="0.45">
      <c r="A10" s="52"/>
      <c r="B10" s="109" t="s">
        <v>79</v>
      </c>
      <c r="C10" s="109"/>
      <c r="D10" s="109"/>
      <c r="E10" s="72"/>
      <c r="F10" s="72"/>
    </row>
    <row r="11" spans="1:6" ht="33" x14ac:dyDescent="0.45">
      <c r="A11" s="52"/>
      <c r="B11" s="109" t="s">
        <v>60</v>
      </c>
      <c r="C11" s="109"/>
      <c r="D11" s="109"/>
      <c r="E11" s="74"/>
      <c r="F11" s="72"/>
    </row>
    <row r="12" spans="1:6" ht="33" x14ac:dyDescent="0.45">
      <c r="A12" s="52"/>
      <c r="B12" s="53"/>
      <c r="C12" s="53"/>
      <c r="D12" s="53"/>
      <c r="E12" s="74"/>
      <c r="F12" s="72"/>
    </row>
    <row r="13" spans="1:6" ht="34.5" customHeight="1" x14ac:dyDescent="0.45">
      <c r="A13" s="52"/>
      <c r="B13" s="53"/>
      <c r="D13" s="53"/>
      <c r="E13" s="74"/>
      <c r="F13" s="72"/>
    </row>
    <row r="14" spans="1:6" ht="30" customHeight="1" x14ac:dyDescent="0.45">
      <c r="A14" s="52"/>
      <c r="B14" s="53"/>
      <c r="C14" s="53"/>
      <c r="D14" s="53"/>
      <c r="E14" s="74"/>
      <c r="F14" s="72"/>
    </row>
    <row r="15" spans="1:6" ht="36" customHeight="1" x14ac:dyDescent="0.45">
      <c r="A15" s="52"/>
      <c r="B15" s="50"/>
      <c r="C15" s="50"/>
      <c r="D15" s="50"/>
      <c r="E15" s="75"/>
      <c r="F15" s="72"/>
    </row>
    <row r="16" spans="1:6" ht="35.25" x14ac:dyDescent="0.5">
      <c r="A16" s="54"/>
      <c r="B16" s="105" t="s">
        <v>2</v>
      </c>
      <c r="C16" s="105"/>
      <c r="D16" s="56"/>
      <c r="E16" s="69"/>
    </row>
    <row r="17" spans="1:7" ht="35.25" x14ac:dyDescent="0.5">
      <c r="A17" s="54"/>
      <c r="B17" s="105" t="s">
        <v>3</v>
      </c>
      <c r="C17" s="105"/>
      <c r="D17" s="57"/>
      <c r="E17" s="76"/>
    </row>
    <row r="18" spans="1:7" ht="33" customHeight="1" x14ac:dyDescent="0.5">
      <c r="A18" s="54"/>
      <c r="B18" s="106" t="s">
        <v>62</v>
      </c>
      <c r="C18" s="106"/>
      <c r="D18" s="60">
        <f>41006029.83-10114.11+26995.85</f>
        <v>41022911.57</v>
      </c>
      <c r="E18"/>
      <c r="F18" s="48"/>
      <c r="G18"/>
    </row>
    <row r="19" spans="1:7" ht="30.75" customHeight="1" x14ac:dyDescent="0.5">
      <c r="A19" s="54"/>
      <c r="B19" s="107" t="s">
        <v>38</v>
      </c>
      <c r="C19" s="107"/>
      <c r="D19" s="61">
        <v>4214</v>
      </c>
      <c r="E19"/>
      <c r="F19" s="83"/>
      <c r="G19"/>
    </row>
    <row r="20" spans="1:7" ht="33" customHeight="1" x14ac:dyDescent="0.5">
      <c r="A20" s="54"/>
      <c r="B20" s="107" t="s">
        <v>39</v>
      </c>
      <c r="C20" s="107"/>
      <c r="D20" s="60">
        <v>10010.93</v>
      </c>
      <c r="E20" s="79"/>
      <c r="F20" s="47"/>
    </row>
    <row r="21" spans="1:7" ht="31.5" customHeight="1" x14ac:dyDescent="0.5">
      <c r="A21" s="54"/>
      <c r="B21" s="107" t="s">
        <v>4</v>
      </c>
      <c r="C21" s="107"/>
      <c r="D21" s="61">
        <v>173693.73</v>
      </c>
      <c r="E21" s="80"/>
      <c r="F21" s="77"/>
      <c r="G21" s="78"/>
    </row>
    <row r="22" spans="1:7" ht="30.75" customHeight="1" x14ac:dyDescent="0.5">
      <c r="A22" s="54"/>
      <c r="B22" s="107" t="s">
        <v>57</v>
      </c>
      <c r="C22" s="107"/>
      <c r="D22" s="61">
        <f>599848.81+11087.5+1276000+526207.91+1035.45</f>
        <v>2414179.6700000004</v>
      </c>
      <c r="E22" s="80"/>
      <c r="F22" s="77"/>
      <c r="G22" s="78"/>
    </row>
    <row r="23" spans="1:7" ht="36" thickBot="1" x14ac:dyDescent="0.55000000000000004">
      <c r="A23" s="54"/>
      <c r="B23" s="105" t="s">
        <v>5</v>
      </c>
      <c r="C23" s="105"/>
      <c r="D23" s="63">
        <f>SUM(D18:D22)</f>
        <v>43625009.899999999</v>
      </c>
      <c r="E23" s="80"/>
      <c r="F23" s="77"/>
      <c r="G23" s="78"/>
    </row>
    <row r="24" spans="1:7" ht="22.5" customHeight="1" thickTop="1" x14ac:dyDescent="0.5">
      <c r="A24" s="54"/>
      <c r="B24" s="56"/>
      <c r="C24" s="62"/>
      <c r="D24" s="54"/>
      <c r="E24" s="80"/>
      <c r="F24" s="77"/>
      <c r="G24" s="78"/>
    </row>
    <row r="25" spans="1:7" ht="35.25" x14ac:dyDescent="0.5">
      <c r="A25" s="54"/>
      <c r="B25" s="105" t="s">
        <v>6</v>
      </c>
      <c r="C25" s="105"/>
      <c r="D25" s="60">
        <v>0</v>
      </c>
      <c r="E25" s="80"/>
      <c r="F25" s="77"/>
      <c r="G25" s="78"/>
    </row>
    <row r="26" spans="1:7" ht="35.25" x14ac:dyDescent="0.5">
      <c r="A26" s="54"/>
      <c r="B26" s="105" t="s">
        <v>7</v>
      </c>
      <c r="C26" s="105"/>
      <c r="D26" s="60">
        <f>57492906.73-975110</f>
        <v>56517796.729999997</v>
      </c>
      <c r="E26" s="80"/>
      <c r="G26" s="77"/>
    </row>
    <row r="27" spans="1:7" ht="35.25" x14ac:dyDescent="0.5">
      <c r="A27" s="54"/>
      <c r="B27" s="105" t="s">
        <v>67</v>
      </c>
      <c r="C27" s="105"/>
      <c r="D27" s="61">
        <v>-22004424.050000001</v>
      </c>
      <c r="E27" s="80"/>
      <c r="F27" s="77"/>
      <c r="G27" s="77"/>
    </row>
    <row r="28" spans="1:7" ht="36" thickBot="1" x14ac:dyDescent="0.55000000000000004">
      <c r="A28" s="54"/>
      <c r="B28" s="105" t="s">
        <v>8</v>
      </c>
      <c r="C28" s="105"/>
      <c r="D28" s="63">
        <f>+D26+D27</f>
        <v>34513372.679999992</v>
      </c>
      <c r="E28" s="81"/>
      <c r="F28" s="77"/>
      <c r="G28" s="77"/>
    </row>
    <row r="29" spans="1:7" ht="8.25" customHeight="1" thickTop="1" x14ac:dyDescent="0.5">
      <c r="A29" s="54"/>
      <c r="B29" s="56"/>
      <c r="C29" s="62"/>
      <c r="D29" s="62"/>
      <c r="E29" s="82"/>
      <c r="F29" s="77"/>
      <c r="G29" s="77"/>
    </row>
    <row r="30" spans="1:7" ht="30.75" customHeight="1" x14ac:dyDescent="0.5">
      <c r="A30" s="54"/>
      <c r="B30" s="106" t="s">
        <v>9</v>
      </c>
      <c r="C30" s="106"/>
      <c r="D30" s="61">
        <v>0</v>
      </c>
      <c r="E30" s="81"/>
      <c r="F30" s="77"/>
      <c r="G30" s="77"/>
    </row>
    <row r="31" spans="1:7" ht="39" customHeight="1" thickBot="1" x14ac:dyDescent="0.55000000000000004">
      <c r="A31" s="54"/>
      <c r="B31" s="105" t="s">
        <v>10</v>
      </c>
      <c r="C31" s="105"/>
      <c r="D31" s="63">
        <f>+D28+D30</f>
        <v>34513372.679999992</v>
      </c>
      <c r="E31" s="81"/>
      <c r="F31" s="83"/>
    </row>
    <row r="32" spans="1:7" ht="6" customHeight="1" thickTop="1" x14ac:dyDescent="0.5">
      <c r="A32" s="54"/>
      <c r="B32" s="56"/>
      <c r="C32" s="56"/>
      <c r="D32" s="62"/>
      <c r="E32" s="82"/>
      <c r="F32" s="82"/>
    </row>
    <row r="33" spans="1:11" ht="38.25" customHeight="1" x14ac:dyDescent="0.5">
      <c r="A33" s="54"/>
      <c r="B33" s="105" t="s">
        <v>11</v>
      </c>
      <c r="C33" s="105"/>
      <c r="D33" s="61"/>
      <c r="E33" s="77"/>
      <c r="F33" s="84"/>
    </row>
    <row r="34" spans="1:11" ht="30.75" customHeight="1" x14ac:dyDescent="0.5">
      <c r="A34" s="54"/>
      <c r="B34" s="108" t="s">
        <v>72</v>
      </c>
      <c r="C34" s="108"/>
      <c r="D34" s="61">
        <v>975110</v>
      </c>
      <c r="E34" s="77"/>
      <c r="F34" s="85"/>
    </row>
    <row r="35" spans="1:11" ht="35.25" customHeight="1" x14ac:dyDescent="0.5">
      <c r="A35" s="54"/>
      <c r="B35" s="106" t="s">
        <v>73</v>
      </c>
      <c r="C35" s="106"/>
      <c r="D35" s="61">
        <v>-318002.61</v>
      </c>
      <c r="E35" s="82"/>
      <c r="F35" s="85"/>
    </row>
    <row r="36" spans="1:11" ht="35.25" x14ac:dyDescent="0.5">
      <c r="A36" s="54"/>
      <c r="B36" s="105" t="s">
        <v>14</v>
      </c>
      <c r="C36" s="105"/>
      <c r="D36" s="64">
        <f>+D34+D35</f>
        <v>657107.39</v>
      </c>
      <c r="E36" s="86"/>
      <c r="F36" s="85"/>
    </row>
    <row r="37" spans="1:11" ht="16.5" customHeight="1" x14ac:dyDescent="0.5">
      <c r="A37" s="54"/>
      <c r="B37" s="55"/>
      <c r="C37" s="62"/>
      <c r="D37" s="62"/>
      <c r="E37" s="82"/>
      <c r="F37" s="76"/>
    </row>
    <row r="38" spans="1:11" ht="36" thickBot="1" x14ac:dyDescent="0.55000000000000004">
      <c r="A38" s="54"/>
      <c r="B38" s="105" t="s">
        <v>15</v>
      </c>
      <c r="C38" s="105"/>
      <c r="D38" s="63">
        <f>+D31+D36</f>
        <v>35170480.069999993</v>
      </c>
      <c r="E38" s="82"/>
      <c r="F38"/>
    </row>
    <row r="39" spans="1:11" ht="23.25" customHeight="1" thickTop="1" x14ac:dyDescent="0.5">
      <c r="A39" s="54"/>
      <c r="B39" s="59"/>
      <c r="C39" s="62"/>
      <c r="D39" s="62"/>
      <c r="E39" s="82"/>
      <c r="F39"/>
    </row>
    <row r="40" spans="1:11" ht="40.5" customHeight="1" thickBot="1" x14ac:dyDescent="0.55000000000000004">
      <c r="A40" s="54"/>
      <c r="B40" s="105" t="s">
        <v>16</v>
      </c>
      <c r="C40" s="105"/>
      <c r="D40" s="63">
        <f>+D23+D38</f>
        <v>78795489.969999999</v>
      </c>
      <c r="F40"/>
    </row>
    <row r="41" spans="1:11" ht="36" thickTop="1" x14ac:dyDescent="0.5">
      <c r="A41" s="54"/>
      <c r="B41" s="105" t="s">
        <v>18</v>
      </c>
      <c r="C41" s="105"/>
      <c r="D41" s="62"/>
      <c r="E41" s="87"/>
      <c r="F41"/>
    </row>
    <row r="42" spans="1:11" ht="30.75" customHeight="1" x14ac:dyDescent="0.5">
      <c r="A42" s="54"/>
      <c r="B42" s="107" t="s">
        <v>70</v>
      </c>
      <c r="C42" s="107"/>
      <c r="D42" s="61">
        <v>26995.85</v>
      </c>
      <c r="E42" s="88"/>
    </row>
    <row r="43" spans="1:11" ht="34.5" customHeight="1" x14ac:dyDescent="0.5">
      <c r="A43" s="54"/>
      <c r="B43" s="107" t="s">
        <v>69</v>
      </c>
      <c r="C43" s="107"/>
      <c r="D43" s="61">
        <v>6079302.7400000002</v>
      </c>
      <c r="E43" s="89"/>
      <c r="F43" s="90"/>
      <c r="I43" s="49"/>
      <c r="J43" s="49"/>
      <c r="K43" s="49"/>
    </row>
    <row r="44" spans="1:11" ht="32.25" customHeight="1" thickBot="1" x14ac:dyDescent="0.55000000000000004">
      <c r="A44" s="54"/>
      <c r="B44" s="105" t="s">
        <v>20</v>
      </c>
      <c r="C44" s="105"/>
      <c r="D44" s="63">
        <f>+D42+D43</f>
        <v>6106298.5899999999</v>
      </c>
      <c r="E44" s="82"/>
      <c r="F44" s="90"/>
    </row>
    <row r="45" spans="1:11" ht="3" customHeight="1" thickTop="1" x14ac:dyDescent="0.5">
      <c r="A45" s="54"/>
      <c r="B45" s="55"/>
      <c r="C45" s="62"/>
      <c r="D45" s="62"/>
      <c r="E45" s="76"/>
      <c r="F45" s="76"/>
    </row>
    <row r="46" spans="1:11" ht="28.5" customHeight="1" x14ac:dyDescent="0.5">
      <c r="A46" s="54"/>
      <c r="B46" s="105" t="s">
        <v>21</v>
      </c>
      <c r="C46" s="105"/>
      <c r="D46" s="57"/>
      <c r="E46" s="82"/>
      <c r="F46" s="76"/>
    </row>
    <row r="47" spans="1:11" ht="33.75" customHeight="1" x14ac:dyDescent="0.5">
      <c r="A47" s="54"/>
      <c r="B47" s="107" t="s">
        <v>22</v>
      </c>
      <c r="C47" s="107"/>
      <c r="D47" s="65">
        <v>0</v>
      </c>
      <c r="E47" s="91"/>
      <c r="F47" s="84"/>
    </row>
    <row r="48" spans="1:11" ht="33.75" customHeight="1" x14ac:dyDescent="0.5">
      <c r="A48" s="54"/>
      <c r="B48" s="107" t="s">
        <v>23</v>
      </c>
      <c r="C48" s="107"/>
      <c r="D48" s="65">
        <v>0</v>
      </c>
      <c r="E48" s="92"/>
      <c r="F48" s="76"/>
    </row>
    <row r="49" spans="1:6" ht="35.25" customHeight="1" x14ac:dyDescent="0.5">
      <c r="A49" s="54"/>
      <c r="B49" s="105" t="s">
        <v>24</v>
      </c>
      <c r="C49" s="105"/>
      <c r="D49" s="64">
        <f>+D47+D48</f>
        <v>0</v>
      </c>
      <c r="E49" s="92"/>
      <c r="F49" s="93"/>
    </row>
    <row r="50" spans="1:6" ht="38.25" customHeight="1" x14ac:dyDescent="0.5">
      <c r="A50" s="54"/>
      <c r="B50" s="105" t="s">
        <v>66</v>
      </c>
      <c r="C50" s="105"/>
      <c r="D50" s="64"/>
      <c r="E50" s="92"/>
    </row>
    <row r="51" spans="1:6" ht="32.25" customHeight="1" x14ac:dyDescent="0.5">
      <c r="A51" s="54"/>
      <c r="B51" s="106" t="s">
        <v>58</v>
      </c>
      <c r="C51" s="106"/>
      <c r="D51" s="61">
        <v>186121879</v>
      </c>
      <c r="E51" s="94"/>
      <c r="F51" s="75"/>
    </row>
    <row r="52" spans="1:6" ht="39" customHeight="1" x14ac:dyDescent="0.5">
      <c r="A52" s="54"/>
      <c r="B52" s="106" t="s">
        <v>59</v>
      </c>
      <c r="C52" s="106"/>
      <c r="D52" s="61">
        <v>-113432687.62</v>
      </c>
      <c r="E52" s="95"/>
      <c r="F52" s="76"/>
    </row>
    <row r="53" spans="1:6" ht="32.25" customHeight="1" thickBot="1" x14ac:dyDescent="0.55000000000000004">
      <c r="A53" s="54"/>
      <c r="B53" s="105" t="s">
        <v>43</v>
      </c>
      <c r="C53" s="105"/>
      <c r="D53" s="63">
        <f>+D51+D52</f>
        <v>72689191.379999995</v>
      </c>
      <c r="E53" s="96"/>
      <c r="F53" s="85"/>
    </row>
    <row r="54" spans="1:6" ht="30.75" hidden="1" customHeight="1" thickTop="1" x14ac:dyDescent="0.5">
      <c r="A54" s="54"/>
      <c r="B54" s="106" t="s">
        <v>68</v>
      </c>
      <c r="C54" s="106"/>
      <c r="D54" s="70">
        <v>0</v>
      </c>
      <c r="E54" s="96"/>
      <c r="F54" s="85"/>
    </row>
    <row r="55" spans="1:6" ht="39.75" customHeight="1" thickTop="1" thickBot="1" x14ac:dyDescent="0.55000000000000004">
      <c r="A55" s="54"/>
      <c r="B55" s="105" t="s">
        <v>25</v>
      </c>
      <c r="C55" s="105"/>
      <c r="D55" s="68">
        <f>+D44+D53</f>
        <v>78795489.969999999</v>
      </c>
      <c r="E55" s="76"/>
      <c r="F55" s="77"/>
    </row>
    <row r="56" spans="1:6" ht="21.75" customHeight="1" thickTop="1" x14ac:dyDescent="0.5">
      <c r="A56" s="54"/>
      <c r="B56" s="55"/>
      <c r="C56" s="66" t="s">
        <v>63</v>
      </c>
      <c r="D56" s="47" t="s">
        <v>63</v>
      </c>
      <c r="E56" s="76"/>
      <c r="F56" s="85"/>
    </row>
    <row r="57" spans="1:6" ht="35.25" hidden="1" x14ac:dyDescent="0.5">
      <c r="A57" s="54"/>
      <c r="B57" s="55"/>
      <c r="C57" s="66"/>
      <c r="D57" s="69">
        <f>+D55-D40</f>
        <v>0</v>
      </c>
      <c r="E57" s="84"/>
      <c r="F57" s="85"/>
    </row>
    <row r="58" spans="1:6" ht="35.25" x14ac:dyDescent="0.5">
      <c r="A58" s="54"/>
      <c r="B58" s="55"/>
      <c r="C58" s="66"/>
      <c r="D58" s="47"/>
      <c r="E58" s="76"/>
      <c r="F58" s="76"/>
    </row>
    <row r="59" spans="1:6" ht="35.25" x14ac:dyDescent="0.5">
      <c r="A59" s="54"/>
      <c r="B59" s="55"/>
      <c r="C59" s="66"/>
      <c r="E59" s="76"/>
      <c r="F59" s="76"/>
    </row>
    <row r="60" spans="1:6" ht="35.25" x14ac:dyDescent="0.5">
      <c r="A60" s="54"/>
      <c r="B60" s="55"/>
      <c r="C60" s="71"/>
      <c r="E60" s="76"/>
      <c r="F60" s="76"/>
    </row>
    <row r="61" spans="1:6" ht="35.25" x14ac:dyDescent="0.5">
      <c r="A61" s="54"/>
      <c r="B61" s="55"/>
      <c r="C61" s="66"/>
      <c r="E61" s="76"/>
      <c r="F61" s="76"/>
    </row>
    <row r="62" spans="1:6" ht="35.25" x14ac:dyDescent="0.5">
      <c r="A62" s="54"/>
      <c r="B62" s="55"/>
      <c r="E62" s="85"/>
      <c r="F62" s="76"/>
    </row>
    <row r="63" spans="1:6" ht="35.25" x14ac:dyDescent="0.5">
      <c r="A63" s="54"/>
      <c r="B63" s="55"/>
      <c r="C63" s="66"/>
      <c r="D63" s="67"/>
      <c r="E63" s="76"/>
      <c r="F63" s="76"/>
    </row>
    <row r="64" spans="1:6" ht="35.25" x14ac:dyDescent="0.5">
      <c r="A64" s="54"/>
      <c r="B64" s="55"/>
      <c r="C64" s="66"/>
      <c r="D64" s="67"/>
      <c r="E64" s="76"/>
      <c r="F64" s="76"/>
    </row>
    <row r="65" spans="1:6" ht="35.25" x14ac:dyDescent="0.5">
      <c r="A65" s="54"/>
      <c r="B65" s="54"/>
      <c r="C65" s="54"/>
      <c r="D65" s="54"/>
      <c r="E65" s="76"/>
      <c r="F65" s="76"/>
    </row>
    <row r="66" spans="1:6" ht="33.75" customHeight="1" x14ac:dyDescent="0.45">
      <c r="A66" s="105" t="s">
        <v>64</v>
      </c>
      <c r="B66" s="105"/>
      <c r="C66" s="105"/>
      <c r="D66" s="110" t="s">
        <v>47</v>
      </c>
      <c r="E66" s="110"/>
      <c r="F66" s="110"/>
    </row>
    <row r="67" spans="1:6" ht="31.5" customHeight="1" x14ac:dyDescent="0.45">
      <c r="A67" s="105" t="s">
        <v>71</v>
      </c>
      <c r="B67" s="105"/>
      <c r="C67" s="105"/>
      <c r="D67" s="110" t="s">
        <v>77</v>
      </c>
      <c r="E67" s="110"/>
      <c r="F67" s="110"/>
    </row>
    <row r="68" spans="1:6" ht="30.75" customHeight="1" x14ac:dyDescent="0.45">
      <c r="A68" s="105" t="s">
        <v>65</v>
      </c>
      <c r="B68" s="105"/>
      <c r="C68" s="105"/>
      <c r="D68" s="110" t="s">
        <v>78</v>
      </c>
      <c r="E68" s="110"/>
      <c r="F68" s="110"/>
    </row>
    <row r="69" spans="1:6" ht="35.25" x14ac:dyDescent="0.5">
      <c r="A69" s="54"/>
      <c r="B69" s="66"/>
      <c r="C69" s="54"/>
      <c r="D69" s="66"/>
      <c r="E69" s="57"/>
      <c r="F69" s="57"/>
    </row>
    <row r="70" spans="1:6" ht="35.25" x14ac:dyDescent="0.5">
      <c r="A70" s="54"/>
      <c r="B70" s="66"/>
      <c r="C70" s="54"/>
      <c r="D70" s="66"/>
      <c r="E70" s="57"/>
      <c r="F70" s="57"/>
    </row>
    <row r="71" spans="1:6" ht="35.25" x14ac:dyDescent="0.5">
      <c r="A71" s="54"/>
      <c r="B71" s="66"/>
      <c r="C71" s="54"/>
      <c r="D71" s="66"/>
      <c r="E71" s="57"/>
      <c r="F71" s="57"/>
    </row>
    <row r="72" spans="1:6" ht="35.25" x14ac:dyDescent="0.5">
      <c r="A72" s="54"/>
      <c r="B72" s="66"/>
      <c r="C72" s="54"/>
      <c r="E72" s="66"/>
      <c r="F72" s="57"/>
    </row>
    <row r="73" spans="1:6" ht="35.25" x14ac:dyDescent="0.5">
      <c r="A73" s="54"/>
      <c r="B73" s="54"/>
      <c r="C73" s="54"/>
      <c r="D73" s="54"/>
      <c r="E73" s="76"/>
      <c r="F73" s="76"/>
    </row>
    <row r="74" spans="1:6" ht="35.25" x14ac:dyDescent="0.5">
      <c r="A74" s="54"/>
      <c r="B74" s="54"/>
      <c r="C74" s="54"/>
      <c r="D74" s="54"/>
      <c r="E74" s="76"/>
      <c r="F74" s="76"/>
    </row>
    <row r="75" spans="1:6" ht="35.25" customHeight="1" x14ac:dyDescent="0.5">
      <c r="A75" s="54"/>
      <c r="B75" s="54"/>
      <c r="C75" s="66" t="s">
        <v>75</v>
      </c>
      <c r="D75" s="54"/>
      <c r="E75" s="76"/>
      <c r="F75" s="76"/>
    </row>
    <row r="76" spans="1:6" ht="33.75" customHeight="1" x14ac:dyDescent="0.5">
      <c r="A76" s="54"/>
      <c r="B76" s="54"/>
      <c r="C76" s="66" t="s">
        <v>74</v>
      </c>
      <c r="D76" s="54"/>
      <c r="E76" s="76"/>
      <c r="F76" s="76"/>
    </row>
    <row r="77" spans="1:6" ht="36" customHeight="1" x14ac:dyDescent="0.5">
      <c r="A77" s="58"/>
      <c r="B77" s="58"/>
      <c r="C77" s="66" t="s">
        <v>76</v>
      </c>
      <c r="D77" s="58"/>
      <c r="E77" s="76"/>
      <c r="F77" s="76"/>
    </row>
    <row r="78" spans="1:6" ht="35.25" x14ac:dyDescent="0.5">
      <c r="A78" s="58"/>
      <c r="B78" s="58"/>
      <c r="C78" s="58"/>
      <c r="D78" s="58"/>
      <c r="E78" s="76"/>
      <c r="F78" s="76"/>
    </row>
    <row r="79" spans="1:6" ht="35.25" x14ac:dyDescent="0.5">
      <c r="A79" s="58"/>
      <c r="B79" s="58"/>
      <c r="C79" s="58"/>
      <c r="D79" s="58"/>
      <c r="E79" s="76"/>
      <c r="F79" s="76"/>
    </row>
    <row r="80" spans="1:6" ht="30.75" x14ac:dyDescent="0.45">
      <c r="A80" s="51"/>
      <c r="B80" s="51"/>
      <c r="C80" s="51"/>
      <c r="D80" s="51"/>
      <c r="E80" s="72"/>
      <c r="F80" s="72"/>
    </row>
  </sheetData>
  <mergeCells count="43">
    <mergeCell ref="D68:F68"/>
    <mergeCell ref="D67:F67"/>
    <mergeCell ref="A67:C67"/>
    <mergeCell ref="A68:C68"/>
    <mergeCell ref="B43:C43"/>
    <mergeCell ref="B50:C50"/>
    <mergeCell ref="B27:C27"/>
    <mergeCell ref="B28:C28"/>
    <mergeCell ref="B30:C30"/>
    <mergeCell ref="B31:C31"/>
    <mergeCell ref="B33:C33"/>
    <mergeCell ref="B9:D9"/>
    <mergeCell ref="B20:C20"/>
    <mergeCell ref="B26:C26"/>
    <mergeCell ref="D66:F66"/>
    <mergeCell ref="B10:D10"/>
    <mergeCell ref="B11:D11"/>
    <mergeCell ref="A66:C66"/>
    <mergeCell ref="B21:C21"/>
    <mergeCell ref="B19:C19"/>
    <mergeCell ref="B18:C18"/>
    <mergeCell ref="B22:C22"/>
    <mergeCell ref="B52:C52"/>
    <mergeCell ref="B51:C51"/>
    <mergeCell ref="B53:C53"/>
    <mergeCell ref="B55:C55"/>
    <mergeCell ref="B16:C16"/>
    <mergeCell ref="B17:C17"/>
    <mergeCell ref="B23:C23"/>
    <mergeCell ref="B25:C25"/>
    <mergeCell ref="B54:C54"/>
    <mergeCell ref="B44:C44"/>
    <mergeCell ref="B46:C46"/>
    <mergeCell ref="B47:C47"/>
    <mergeCell ref="B48:C48"/>
    <mergeCell ref="B49:C49"/>
    <mergeCell ref="B36:C36"/>
    <mergeCell ref="B38:C38"/>
    <mergeCell ref="B40:C40"/>
    <mergeCell ref="B41:C41"/>
    <mergeCell ref="B42:C42"/>
    <mergeCell ref="B34:C34"/>
    <mergeCell ref="B35:C35"/>
  </mergeCells>
  <pageMargins left="0.98" right="0.97" top="0.38" bottom="0.74803149606299213" header="0.31496062992125984" footer="0.48"/>
  <pageSetup scale="3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A86C3-15CB-4AA2-8B47-09D5B3315CA4}">
  <dimension ref="M4:P36"/>
  <sheetViews>
    <sheetView workbookViewId="0">
      <selection activeCell="G21" sqref="G21"/>
    </sheetView>
  </sheetViews>
  <sheetFormatPr baseColWidth="10" defaultColWidth="11.42578125" defaultRowHeight="15" x14ac:dyDescent="0.25"/>
  <sheetData>
    <row r="4" spans="13:16" x14ac:dyDescent="0.25">
      <c r="M4" s="48"/>
      <c r="N4" s="48"/>
      <c r="O4" s="48"/>
      <c r="P4" s="48"/>
    </row>
    <row r="5" spans="13:16" x14ac:dyDescent="0.25">
      <c r="M5" s="48"/>
      <c r="N5" s="48"/>
      <c r="O5" s="48"/>
      <c r="P5" s="48"/>
    </row>
    <row r="6" spans="13:16" x14ac:dyDescent="0.25">
      <c r="M6" s="48"/>
      <c r="N6" s="48"/>
      <c r="O6" s="48"/>
      <c r="P6" s="48"/>
    </row>
    <row r="7" spans="13:16" x14ac:dyDescent="0.25">
      <c r="M7" s="48"/>
      <c r="N7" s="48"/>
      <c r="O7" s="48"/>
      <c r="P7" s="48"/>
    </row>
    <row r="8" spans="13:16" x14ac:dyDescent="0.25">
      <c r="P8" s="48"/>
    </row>
    <row r="9" spans="13:16" x14ac:dyDescent="0.25">
      <c r="P9" s="48"/>
    </row>
    <row r="10" spans="13:16" x14ac:dyDescent="0.25">
      <c r="P10" s="48"/>
    </row>
    <row r="11" spans="13:16" x14ac:dyDescent="0.25">
      <c r="P11" s="48"/>
    </row>
    <row r="12" spans="13:16" x14ac:dyDescent="0.25">
      <c r="P12" s="48"/>
    </row>
    <row r="13" spans="13:16" x14ac:dyDescent="0.25">
      <c r="P13" s="48"/>
    </row>
    <row r="14" spans="13:16" x14ac:dyDescent="0.25">
      <c r="P14" s="48"/>
    </row>
    <row r="15" spans="13:16" x14ac:dyDescent="0.25">
      <c r="P15" s="48"/>
    </row>
    <row r="16" spans="13:16" x14ac:dyDescent="0.25">
      <c r="P16" s="48"/>
    </row>
    <row r="17" spans="13:16" x14ac:dyDescent="0.25">
      <c r="P17" s="48"/>
    </row>
    <row r="18" spans="13:16" x14ac:dyDescent="0.25">
      <c r="M18" s="48"/>
      <c r="N18" s="48"/>
      <c r="O18" s="48"/>
      <c r="P18" s="48"/>
    </row>
    <row r="19" spans="13:16" x14ac:dyDescent="0.25">
      <c r="M19" s="48"/>
      <c r="N19" s="48"/>
      <c r="O19" s="48"/>
      <c r="P19" s="48"/>
    </row>
    <row r="20" spans="13:16" x14ac:dyDescent="0.25">
      <c r="M20" s="48"/>
      <c r="N20" s="48"/>
      <c r="O20" s="48"/>
      <c r="P20" s="48"/>
    </row>
    <row r="21" spans="13:16" x14ac:dyDescent="0.25">
      <c r="M21" s="48"/>
      <c r="N21" s="48"/>
      <c r="O21" s="48"/>
      <c r="P21" s="48"/>
    </row>
    <row r="22" spans="13:16" x14ac:dyDescent="0.25">
      <c r="M22" s="48"/>
      <c r="N22" s="48"/>
      <c r="O22" s="48"/>
      <c r="P22" s="48"/>
    </row>
    <row r="23" spans="13:16" x14ac:dyDescent="0.25">
      <c r="M23" s="48"/>
      <c r="N23" s="48"/>
      <c r="O23" s="48"/>
      <c r="P23" s="48"/>
    </row>
    <row r="24" spans="13:16" x14ac:dyDescent="0.25">
      <c r="M24" s="48"/>
      <c r="N24" s="48"/>
      <c r="O24" s="48"/>
      <c r="P24" s="48"/>
    </row>
    <row r="25" spans="13:16" x14ac:dyDescent="0.25">
      <c r="M25" s="48"/>
      <c r="N25" s="48"/>
      <c r="O25" s="48"/>
      <c r="P25" s="48"/>
    </row>
    <row r="26" spans="13:16" x14ac:dyDescent="0.25">
      <c r="M26" s="48"/>
      <c r="N26" s="48"/>
      <c r="O26" s="48"/>
      <c r="P26" s="48"/>
    </row>
    <row r="27" spans="13:16" x14ac:dyDescent="0.25">
      <c r="M27" s="48"/>
      <c r="N27" s="48"/>
      <c r="O27" s="48"/>
      <c r="P27" s="48"/>
    </row>
    <row r="28" spans="13:16" x14ac:dyDescent="0.25">
      <c r="M28" s="48"/>
      <c r="N28" s="48"/>
      <c r="O28" s="48"/>
      <c r="P28" s="48"/>
    </row>
    <row r="29" spans="13:16" x14ac:dyDescent="0.25">
      <c r="M29" s="48"/>
      <c r="N29" s="48"/>
      <c r="O29" s="48"/>
      <c r="P29" s="48"/>
    </row>
    <row r="30" spans="13:16" x14ac:dyDescent="0.25">
      <c r="M30" s="48"/>
      <c r="N30" s="48"/>
      <c r="O30" s="48"/>
      <c r="P30" s="48"/>
    </row>
    <row r="31" spans="13:16" x14ac:dyDescent="0.25">
      <c r="M31" s="48"/>
      <c r="N31" s="48"/>
      <c r="O31" s="48"/>
      <c r="P31" s="48"/>
    </row>
    <row r="32" spans="13:16" x14ac:dyDescent="0.25">
      <c r="M32" s="48"/>
      <c r="N32" s="48"/>
      <c r="O32" s="48"/>
      <c r="P32" s="48"/>
    </row>
    <row r="33" spans="13:16" x14ac:dyDescent="0.25">
      <c r="M33" s="48"/>
      <c r="N33" s="48"/>
      <c r="O33" s="48"/>
      <c r="P33" s="48"/>
    </row>
    <row r="34" spans="13:16" x14ac:dyDescent="0.25">
      <c r="M34" s="48"/>
      <c r="N34" s="48"/>
      <c r="O34" s="48"/>
      <c r="P34" s="48"/>
    </row>
    <row r="35" spans="13:16" x14ac:dyDescent="0.25">
      <c r="M35" s="48"/>
      <c r="N35" s="48"/>
      <c r="O35" s="48"/>
      <c r="P35" s="48"/>
    </row>
    <row r="36" spans="13:16" x14ac:dyDescent="0.25">
      <c r="M36" s="48"/>
      <c r="N36" s="48"/>
      <c r="O36" s="48"/>
      <c r="P36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BALANCE GENERAL NOV</vt:lpstr>
      <vt:lpstr>Balance Gral. Sept.-2024</vt:lpstr>
      <vt:lpstr>Hoja1</vt:lpstr>
      <vt:lpstr>'Balance Gral. Sept.-2024'!Área_de_impresión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Ilania Quezada</dc:creator>
  <cp:lastModifiedBy>José Jiménez</cp:lastModifiedBy>
  <cp:lastPrinted>2024-10-16T15:11:51Z</cp:lastPrinted>
  <dcterms:created xsi:type="dcterms:W3CDTF">2015-06-05T18:17:20Z</dcterms:created>
  <dcterms:modified xsi:type="dcterms:W3CDTF">2024-10-16T15:47:06Z</dcterms:modified>
</cp:coreProperties>
</file>