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Ilania Quezada\Desktop\Portal abril 2023\"/>
    </mc:Choice>
  </mc:AlternateContent>
  <xr:revisionPtr revIDLastSave="0" documentId="13_ncr:1_{E49F8F70-54B7-425A-A7FC-24A657514283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BALANCE GENERAL NOV" sheetId="2" state="hidden" r:id="rId1"/>
    <sheet name="Balance Gral. Abril-23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4" i="5" l="1"/>
  <c r="D16" i="5"/>
  <c r="D47" i="5"/>
  <c r="D49" i="5" l="1"/>
  <c r="D17" i="5"/>
  <c r="D19" i="5"/>
  <c r="D40" i="5"/>
  <c r="D45" i="5"/>
  <c r="D31" i="5"/>
  <c r="D22" i="5"/>
  <c r="D26" i="5" s="1"/>
  <c r="D33" i="5" l="1"/>
  <c r="D51" i="5"/>
  <c r="D35" i="5"/>
  <c r="D52" i="5" s="1"/>
  <c r="D58" i="2" l="1"/>
  <c r="D53" i="2" l="1"/>
  <c r="D48" i="2"/>
  <c r="D30" i="2"/>
  <c r="D34" i="2" s="1"/>
  <c r="D41" i="2" s="1"/>
  <c r="J26" i="2"/>
  <c r="H26" i="2" s="1"/>
  <c r="D16" i="2"/>
  <c r="D60" i="2" l="1"/>
  <c r="D43" i="2"/>
</calcChain>
</file>

<file path=xl/sharedStrings.xml><?xml version="1.0" encoding="utf-8"?>
<sst xmlns="http://schemas.openxmlformats.org/spreadsheetml/2006/main" count="111" uniqueCount="77">
  <si>
    <t xml:space="preserve">BALANCE GENERAL </t>
  </si>
  <si>
    <t>(VALORES EN RD$)</t>
  </si>
  <si>
    <t xml:space="preserve">ACTIVOS </t>
  </si>
  <si>
    <t xml:space="preserve">ACTIVOS CORRIENTES </t>
  </si>
  <si>
    <t>FONDO ANTICIPO FINANCIERO</t>
  </si>
  <si>
    <t xml:space="preserve">TOTAL ACTIVOS CORRIENTES </t>
  </si>
  <si>
    <t xml:space="preserve">ACTIVOS NO CORRIENTES </t>
  </si>
  <si>
    <t>BIENES EN USO</t>
  </si>
  <si>
    <t>SUB TOTAL DE BIENES EN USO</t>
  </si>
  <si>
    <t>ANTIGÜEDADES, BIENES ARTÍSTICOS Y OTROS OBJETOS DE VALOR</t>
  </si>
  <si>
    <t>TOTAL DE BIENES EN USO</t>
  </si>
  <si>
    <t>BIENES INTANGIBLES</t>
  </si>
  <si>
    <t>PAQUETES  Y PROGRAMAS DE COMPUTACIÓN</t>
  </si>
  <si>
    <t>MENOS:  DEPRECIACIÓN DE BIENES INTANGIBLES</t>
  </si>
  <si>
    <t>TOTAL DE BIENES INTANGIBLES</t>
  </si>
  <si>
    <t xml:space="preserve">TOTAL ACTIVOS NO CORRIENTES </t>
  </si>
  <si>
    <t>TOTAL DE ACTIVOS CORRIENTES Y NO CORRIENTES</t>
  </si>
  <si>
    <t xml:space="preserve">PASIVOS Y PATRIMONIO </t>
  </si>
  <si>
    <t>PASIVOS CORRIENTES</t>
  </si>
  <si>
    <t xml:space="preserve">CUENTAS POR PAGAR </t>
  </si>
  <si>
    <t>TOTAL PASIVO CORRIENTES</t>
  </si>
  <si>
    <t>PASIVOS NO CORRIENTES</t>
  </si>
  <si>
    <t>PRESTAMOS POR PAGAR A LARGO PLAZO</t>
  </si>
  <si>
    <t>CUENTAS POR PARGAR A LARGO PLAZO</t>
  </si>
  <si>
    <t>TOTAL PASIVO NO CORRIENTES</t>
  </si>
  <si>
    <t>TOTAL PASIVOS Y PATRIMONIO</t>
  </si>
  <si>
    <r>
      <t>MENOS:</t>
    </r>
    <r>
      <rPr>
        <sz val="12"/>
        <color rgb="FF000000"/>
        <rFont val="Calibri"/>
        <family val="2"/>
        <scheme val="minor"/>
      </rPr>
      <t xml:space="preserve">  DEPRECIACIÓN</t>
    </r>
  </si>
  <si>
    <t xml:space="preserve"> MOBILIARIO Y EQUIPO</t>
  </si>
  <si>
    <t xml:space="preserve"> MOBILIARIO Y EQUIPO AUDIOVISUAL, RECREATIVO Y EDUCACIONAL</t>
  </si>
  <si>
    <t>EQUIPO E INSTRUMENTAL, CIENTÍFICO Y LABORATORIO</t>
  </si>
  <si>
    <t xml:space="preserve"> VEHÍCULOS Y EQUIPO DE TRANSPORTE, TRACCIÓN Y ELEVACIÓN</t>
  </si>
  <si>
    <t xml:space="preserve"> MAQUINARIA, OTROS EQUIPOS Y HERRAMIENTAS</t>
  </si>
  <si>
    <t xml:space="preserve"> EQUIPOS DE DEFENSA Y SEGURIDAD</t>
  </si>
  <si>
    <t>ACTIVOS BIOLÓGICOS</t>
  </si>
  <si>
    <t xml:space="preserve"> BIENES INTANGIBLES</t>
  </si>
  <si>
    <t xml:space="preserve"> EDIFICIOS, ESTRUCTURAS, TIERRAS, TERRENOS Y OBJETOS DE VALOR</t>
  </si>
  <si>
    <t>OCTUBRE</t>
  </si>
  <si>
    <t>NOVIEMBRE</t>
  </si>
  <si>
    <t>EFECTIVO EN CAJA</t>
  </si>
  <si>
    <t>EFECTIVO EN BANCO</t>
  </si>
  <si>
    <t>DEPRECIACION ACUM.</t>
  </si>
  <si>
    <t>Noviembre</t>
  </si>
  <si>
    <t>octubre</t>
  </si>
  <si>
    <t>TOTAL PATRIMONIO</t>
  </si>
  <si>
    <t>DISPONIBILIDAD PRESUPUESTARIA</t>
  </si>
  <si>
    <t>Preparado por</t>
  </si>
  <si>
    <t>José E. Jiménez</t>
  </si>
  <si>
    <t>Revisado por</t>
  </si>
  <si>
    <t>Ilania Quezada L.</t>
  </si>
  <si>
    <t>Autorizado por</t>
  </si>
  <si>
    <t>Pablo M. Grimaldi Hernández</t>
  </si>
  <si>
    <t>Enc. Contabilidad</t>
  </si>
  <si>
    <t>Enc. Depto. Administrativo y Financiero</t>
  </si>
  <si>
    <t>División Financiera</t>
  </si>
  <si>
    <t>se generó en octubre</t>
  </si>
  <si>
    <t>AL 30 DE NOVIEMBRE DE 2022</t>
  </si>
  <si>
    <t>APROPIACION NO PROGRAMADA</t>
  </si>
  <si>
    <t>EXISTENCIA EN BIENES DE CAMBIO Y CONSUMO</t>
  </si>
  <si>
    <t>PRESUPUESTO APROBADO</t>
  </si>
  <si>
    <t>RESULTADO NETO DEL EJERCICIO</t>
  </si>
  <si>
    <t>Pedro Pérez Corniell</t>
  </si>
  <si>
    <t>Revisión Financiera</t>
  </si>
  <si>
    <t>APROPIACION PRESUPUESTARIA</t>
  </si>
  <si>
    <t xml:space="preserve"> </t>
  </si>
  <si>
    <r>
      <t>MENOS:</t>
    </r>
    <r>
      <rPr>
        <sz val="16"/>
        <color rgb="FF000000"/>
        <rFont val="Times New Roman"/>
        <family val="1"/>
      </rPr>
      <t xml:space="preserve">  DEPRECIACIÓN</t>
    </r>
  </si>
  <si>
    <t xml:space="preserve">              Jose E. Jimenez</t>
  </si>
  <si>
    <t xml:space="preserve">          Enc. de Contabilidad</t>
  </si>
  <si>
    <t xml:space="preserve">                             Autorizado por</t>
  </si>
  <si>
    <t xml:space="preserve">                                 Pablo M. Grimaldi Hernández</t>
  </si>
  <si>
    <t xml:space="preserve">                                        Enc. Depto. Administrativo y Financiero</t>
  </si>
  <si>
    <t>Consumo Enero-Abril 2023</t>
  </si>
  <si>
    <t>Cargado como Gastos Enero-Abril 2023</t>
  </si>
  <si>
    <t>Pendiente Enero-Abril 2023</t>
  </si>
  <si>
    <t xml:space="preserve">            BALANCE GENERAL </t>
  </si>
  <si>
    <t xml:space="preserve">          AL 30 DE ABRIL DE 2023</t>
  </si>
  <si>
    <t xml:space="preserve">          (VALORES EN RD$)</t>
  </si>
  <si>
    <t xml:space="preserve">               Preparado 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</si>
</sst>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00000000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3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rgb="FF000000"/>
      <name val="Times New Roman"/>
      <family val="1"/>
    </font>
    <font>
      <sz val="16"/>
      <color rgb="FF000000"/>
      <name val="Calibri"/>
      <family val="2"/>
      <scheme val="minor"/>
    </font>
    <font>
      <sz val="16"/>
      <color rgb="FF000000"/>
      <name val="Times New Roman"/>
      <family val="1"/>
    </font>
    <font>
      <b/>
      <sz val="16"/>
      <name val="Times New Roman"/>
      <family val="1"/>
    </font>
    <font>
      <sz val="16"/>
      <color rgb="FFFF0000"/>
      <name val="Times New Roman"/>
      <family val="1"/>
    </font>
    <font>
      <sz val="16"/>
      <name val="Times New Roman"/>
      <family val="1"/>
    </font>
    <font>
      <sz val="16"/>
      <color theme="1"/>
      <name val="Times New Roman"/>
      <family val="1"/>
    </font>
    <font>
      <b/>
      <sz val="16"/>
      <color rgb="FFFF0000"/>
      <name val="Times New Roman"/>
      <family val="1"/>
    </font>
    <font>
      <b/>
      <sz val="18"/>
      <color rgb="FF000000"/>
      <name val="Times New Roman"/>
      <family val="1"/>
    </font>
    <font>
      <sz val="18"/>
      <color rgb="FF000000"/>
      <name val="Times New Roman"/>
      <family val="1"/>
    </font>
    <font>
      <sz val="18"/>
      <name val="Times New Roman"/>
      <family val="1"/>
    </font>
    <font>
      <b/>
      <sz val="18"/>
      <name val="Times New Roman"/>
      <family val="1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000000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1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4" fontId="6" fillId="0" borderId="2" xfId="0" applyNumberFormat="1" applyFont="1" applyBorder="1" applyAlignment="1">
      <alignment horizontal="right"/>
    </xf>
    <xf numFmtId="0" fontId="9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/>
    <xf numFmtId="0" fontId="8" fillId="0" borderId="0" xfId="0" applyFont="1" applyAlignment="1">
      <alignment horizontal="center"/>
    </xf>
    <xf numFmtId="0" fontId="12" fillId="0" borderId="0" xfId="0" applyFont="1" applyAlignment="1">
      <alignment horizontal="left" indent="2"/>
    </xf>
    <xf numFmtId="4" fontId="13" fillId="0" borderId="1" xfId="0" applyNumberFormat="1" applyFont="1" applyBorder="1" applyAlignment="1">
      <alignment horizontal="right"/>
    </xf>
    <xf numFmtId="4" fontId="2" fillId="0" borderId="0" xfId="0" applyNumberFormat="1" applyFont="1"/>
    <xf numFmtId="4" fontId="13" fillId="0" borderId="0" xfId="0" applyNumberFormat="1" applyFont="1" applyAlignment="1">
      <alignment horizontal="right"/>
    </xf>
    <xf numFmtId="43" fontId="2" fillId="0" borderId="0" xfId="1" applyFont="1"/>
    <xf numFmtId="43" fontId="5" fillId="0" borderId="0" xfId="1" applyFont="1" applyAlignment="1">
      <alignment horizontal="left"/>
    </xf>
    <xf numFmtId="43" fontId="5" fillId="0" borderId="0" xfId="1" applyFont="1" applyAlignment="1">
      <alignment horizontal="center"/>
    </xf>
    <xf numFmtId="0" fontId="11" fillId="0" borderId="2" xfId="0" applyFont="1" applyBorder="1" applyAlignment="1">
      <alignment horizontal="center"/>
    </xf>
    <xf numFmtId="4" fontId="6" fillId="0" borderId="0" xfId="0" applyNumberFormat="1" applyFont="1" applyAlignment="1">
      <alignment horizontal="right"/>
    </xf>
    <xf numFmtId="0" fontId="16" fillId="0" borderId="4" xfId="0" applyFont="1" applyBorder="1" applyAlignment="1">
      <alignment horizontal="left" indent="2"/>
    </xf>
    <xf numFmtId="0" fontId="0" fillId="0" borderId="3" xfId="0" applyBorder="1"/>
    <xf numFmtId="0" fontId="0" fillId="0" borderId="5" xfId="0" applyBorder="1"/>
    <xf numFmtId="43" fontId="14" fillId="0" borderId="6" xfId="1" applyFont="1" applyBorder="1" applyAlignment="1">
      <alignment horizontal="left" indent="2"/>
    </xf>
    <xf numFmtId="0" fontId="0" fillId="0" borderId="7" xfId="0" applyBorder="1"/>
    <xf numFmtId="43" fontId="2" fillId="0" borderId="6" xfId="1" applyFont="1" applyBorder="1"/>
    <xf numFmtId="43" fontId="2" fillId="0" borderId="8" xfId="1" applyFont="1" applyBorder="1"/>
    <xf numFmtId="0" fontId="0" fillId="0" borderId="2" xfId="0" applyBorder="1"/>
    <xf numFmtId="0" fontId="0" fillId="0" borderId="9" xfId="0" applyBorder="1"/>
    <xf numFmtId="0" fontId="11" fillId="0" borderId="4" xfId="0" applyFont="1" applyBorder="1"/>
    <xf numFmtId="43" fontId="11" fillId="0" borderId="5" xfId="1" applyFont="1" applyBorder="1"/>
    <xf numFmtId="0" fontId="2" fillId="0" borderId="8" xfId="0" applyFont="1" applyBorder="1"/>
    <xf numFmtId="43" fontId="2" fillId="0" borderId="9" xfId="1" applyFont="1" applyBorder="1"/>
    <xf numFmtId="43" fontId="11" fillId="0" borderId="0" xfId="1" applyFont="1"/>
    <xf numFmtId="2" fontId="5" fillId="0" borderId="0" xfId="0" applyNumberFormat="1" applyFont="1" applyAlignment="1">
      <alignment horizontal="right"/>
    </xf>
    <xf numFmtId="4" fontId="0" fillId="0" borderId="0" xfId="0" applyNumberFormat="1"/>
    <xf numFmtId="0" fontId="17" fillId="0" borderId="0" xfId="0" applyFont="1" applyAlignment="1">
      <alignment horizontal="center"/>
    </xf>
    <xf numFmtId="0" fontId="18" fillId="0" borderId="0" xfId="0" applyFont="1"/>
    <xf numFmtId="0" fontId="19" fillId="0" borderId="0" xfId="0" applyFont="1"/>
    <xf numFmtId="0" fontId="17" fillId="0" borderId="0" xfId="0" applyFont="1"/>
    <xf numFmtId="0" fontId="20" fillId="0" borderId="0" xfId="0" applyFont="1" applyAlignment="1">
      <alignment horizontal="center"/>
    </xf>
    <xf numFmtId="43" fontId="21" fillId="0" borderId="0" xfId="0" applyNumberFormat="1" applyFont="1"/>
    <xf numFmtId="0" fontId="19" fillId="0" borderId="0" xfId="0" applyFont="1" applyAlignment="1">
      <alignment horizontal="left"/>
    </xf>
    <xf numFmtId="43" fontId="22" fillId="0" borderId="0" xfId="1" applyFont="1" applyAlignment="1">
      <alignment horizontal="center"/>
    </xf>
    <xf numFmtId="0" fontId="22" fillId="0" borderId="0" xfId="0" applyFont="1"/>
    <xf numFmtId="43" fontId="19" fillId="0" borderId="0" xfId="0" applyNumberFormat="1" applyFont="1"/>
    <xf numFmtId="0" fontId="22" fillId="0" borderId="0" xfId="0" applyFont="1" applyAlignment="1">
      <alignment horizontal="left"/>
    </xf>
    <xf numFmtId="0" fontId="22" fillId="0" borderId="0" xfId="0" applyFont="1" applyAlignment="1">
      <alignment horizontal="center"/>
    </xf>
    <xf numFmtId="0" fontId="23" fillId="0" borderId="0" xfId="0" applyFont="1"/>
    <xf numFmtId="43" fontId="24" fillId="0" borderId="0" xfId="0" applyNumberFormat="1" applyFont="1"/>
    <xf numFmtId="43" fontId="17" fillId="0" borderId="0" xfId="1" applyFont="1"/>
    <xf numFmtId="43" fontId="23" fillId="0" borderId="0" xfId="1" applyFont="1"/>
    <xf numFmtId="4" fontId="17" fillId="0" borderId="0" xfId="0" applyNumberFormat="1" applyFont="1"/>
    <xf numFmtId="164" fontId="23" fillId="0" borderId="0" xfId="0" applyNumberFormat="1" applyFont="1"/>
    <xf numFmtId="0" fontId="17" fillId="0" borderId="0" xfId="0" applyFont="1" applyAlignment="1">
      <alignment horizontal="left"/>
    </xf>
    <xf numFmtId="43" fontId="19" fillId="0" borderId="0" xfId="1" applyFont="1"/>
    <xf numFmtId="43" fontId="17" fillId="0" borderId="0" xfId="0" applyNumberFormat="1" applyFont="1"/>
    <xf numFmtId="43" fontId="17" fillId="0" borderId="0" xfId="1" applyFont="1" applyAlignment="1">
      <alignment horizontal="center"/>
    </xf>
    <xf numFmtId="4" fontId="19" fillId="0" borderId="0" xfId="0" applyNumberFormat="1" applyFont="1"/>
    <xf numFmtId="0" fontId="17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4" fontId="17" fillId="0" borderId="0" xfId="0" applyNumberFormat="1" applyFont="1" applyAlignment="1">
      <alignment horizontal="right"/>
    </xf>
    <xf numFmtId="0" fontId="25" fillId="0" borderId="0" xfId="0" applyFont="1" applyAlignment="1">
      <alignment horizontal="center"/>
    </xf>
    <xf numFmtId="0" fontId="26" fillId="0" borderId="0" xfId="0" applyFont="1"/>
    <xf numFmtId="43" fontId="27" fillId="0" borderId="0" xfId="1" applyFont="1" applyAlignment="1">
      <alignment horizontal="center"/>
    </xf>
    <xf numFmtId="43" fontId="27" fillId="0" borderId="0" xfId="1" applyFont="1" applyAlignment="1">
      <alignment horizontal="left"/>
    </xf>
    <xf numFmtId="4" fontId="25" fillId="0" borderId="1" xfId="0" applyNumberFormat="1" applyFont="1" applyBorder="1" applyAlignment="1">
      <alignment horizontal="right"/>
    </xf>
    <xf numFmtId="43" fontId="28" fillId="0" borderId="0" xfId="1" applyFont="1" applyAlignment="1">
      <alignment horizontal="center"/>
    </xf>
    <xf numFmtId="0" fontId="27" fillId="0" borderId="0" xfId="0" applyFont="1" applyAlignment="1">
      <alignment horizontal="center"/>
    </xf>
    <xf numFmtId="4" fontId="26" fillId="0" borderId="1" xfId="0" applyNumberFormat="1" applyFont="1" applyBorder="1" applyAlignment="1">
      <alignment horizontal="right"/>
    </xf>
    <xf numFmtId="0" fontId="28" fillId="0" borderId="0" xfId="0" applyFont="1" applyAlignment="1">
      <alignment horizontal="center"/>
    </xf>
    <xf numFmtId="2" fontId="27" fillId="0" borderId="0" xfId="0" applyNumberFormat="1" applyFont="1" applyAlignment="1">
      <alignment horizontal="right"/>
    </xf>
    <xf numFmtId="4" fontId="25" fillId="0" borderId="0" xfId="0" applyNumberFormat="1" applyFont="1" applyAlignment="1">
      <alignment horizontal="right"/>
    </xf>
    <xf numFmtId="43" fontId="0" fillId="0" borderId="0" xfId="0" applyNumberFormat="1"/>
    <xf numFmtId="4" fontId="29" fillId="0" borderId="0" xfId="0" applyNumberFormat="1" applyFont="1"/>
    <xf numFmtId="43" fontId="23" fillId="0" borderId="0" xfId="0" applyNumberFormat="1" applyFont="1"/>
    <xf numFmtId="4" fontId="28" fillId="0" borderId="0" xfId="0" applyNumberFormat="1" applyFont="1" applyAlignment="1">
      <alignment horizontal="right"/>
    </xf>
    <xf numFmtId="0" fontId="8" fillId="0" borderId="3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1" fillId="0" borderId="2" xfId="0" applyFont="1" applyBorder="1" applyAlignment="1">
      <alignment horizontal="center"/>
    </xf>
    <xf numFmtId="0" fontId="25" fillId="0" borderId="0" xfId="0" applyFont="1" applyAlignment="1">
      <alignment horizontal="center"/>
    </xf>
    <xf numFmtId="0" fontId="22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0" fontId="25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7" fillId="0" borderId="0" xfId="0" applyFont="1"/>
    <xf numFmtId="0" fontId="30" fillId="0" borderId="0" xfId="0" applyFont="1"/>
    <xf numFmtId="0" fontId="31" fillId="0" borderId="0" xfId="0" applyFont="1" applyAlignment="1">
      <alignment horizontal="center"/>
    </xf>
    <xf numFmtId="0" fontId="31" fillId="0" borderId="0" xfId="0" applyFont="1" applyAlignment="1">
      <alignment horizontal="left"/>
    </xf>
    <xf numFmtId="0" fontId="31" fillId="0" borderId="0" xfId="0" applyFont="1"/>
    <xf numFmtId="0" fontId="32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0" fontId="31" fillId="0" borderId="0" xfId="0" applyFont="1" applyAlignment="1">
      <alignment horizontal="center"/>
    </xf>
  </cellXfs>
  <cellStyles count="3">
    <cellStyle name="Comma" xfId="1" builtinId="3"/>
    <cellStyle name="Millares 11 2" xfId="2" xr:uid="{007C3530-A752-4B4E-8164-2D3F68D70760}"/>
    <cellStyle name="Normal" xfId="0" builtinId="0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400050</xdr:colOff>
      <xdr:row>0</xdr:row>
      <xdr:rowOff>161924</xdr:rowOff>
    </xdr:from>
    <xdr:to>
      <xdr:col>2</xdr:col>
      <xdr:colOff>2085975</xdr:colOff>
      <xdr:row>6</xdr:row>
      <xdr:rowOff>19049</xdr:rowOff>
    </xdr:to>
    <xdr:pic>
      <xdr:nvPicPr>
        <xdr:cNvPr id="2" name="Picture 1" descr="Quiénes Somos? : Tecnificacion Nacional de Riego">
          <a:extLst>
            <a:ext uri="{FF2B5EF4-FFF2-40B4-BE49-F238E27FC236}">
              <a16:creationId xmlns:a16="http://schemas.microsoft.com/office/drawing/2014/main" id="{4155FCB0-CE02-4F40-A003-FA2FD48F6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14650" y="161924"/>
          <a:ext cx="168592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3200400</xdr:colOff>
      <xdr:row>1</xdr:row>
      <xdr:rowOff>171450</xdr:rowOff>
    </xdr:from>
    <xdr:to>
      <xdr:col>2</xdr:col>
      <xdr:colOff>4981575</xdr:colOff>
      <xdr:row>6</xdr:row>
      <xdr:rowOff>47625</xdr:rowOff>
    </xdr:to>
    <xdr:pic>
      <xdr:nvPicPr>
        <xdr:cNvPr id="4" name="Picture 1" descr="Quiénes Somos? : Tecnificacion Nacional de Riego">
          <a:extLst>
            <a:ext uri="{FF2B5EF4-FFF2-40B4-BE49-F238E27FC236}">
              <a16:creationId xmlns:a16="http://schemas.microsoft.com/office/drawing/2014/main" id="{AAB4FCAD-E821-42A5-B272-23FD3749DA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3475" y="409575"/>
          <a:ext cx="1781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BB01D-4AF4-42AE-A7BA-28CCC73D9ECF}">
  <sheetPr>
    <tabColor rgb="FF92D050"/>
  </sheetPr>
  <dimension ref="A1:M71"/>
  <sheetViews>
    <sheetView showGridLines="0" topLeftCell="A40" workbookViewId="0">
      <selection activeCell="G62" sqref="G62"/>
    </sheetView>
  </sheetViews>
  <sheetFormatPr defaultColWidth="9.140625" defaultRowHeight="15" x14ac:dyDescent="0.25"/>
  <cols>
    <col min="1" max="1" width="4.42578125" customWidth="1"/>
    <col min="2" max="2" width="33.28515625" customWidth="1"/>
    <col min="3" max="3" width="49.28515625" customWidth="1"/>
    <col min="4" max="4" width="21.28515625" customWidth="1"/>
    <col min="6" max="6" width="24.140625" customWidth="1"/>
    <col min="7" max="7" width="20.7109375" customWidth="1"/>
    <col min="8" max="8" width="15" customWidth="1"/>
    <col min="10" max="10" width="18.28515625" bestFit="1" customWidth="1"/>
  </cols>
  <sheetData>
    <row r="1" spans="1:10" x14ac:dyDescent="0.25">
      <c r="A1" s="1"/>
      <c r="B1" s="1"/>
      <c r="E1" s="1"/>
      <c r="F1" s="1"/>
      <c r="G1" s="1"/>
      <c r="H1" s="1"/>
      <c r="I1" s="1"/>
      <c r="J1" s="1"/>
    </row>
    <row r="2" spans="1:10" x14ac:dyDescent="0.25">
      <c r="A2" s="1"/>
      <c r="B2" s="1"/>
      <c r="E2" s="1"/>
      <c r="F2" s="1"/>
      <c r="G2" s="1"/>
      <c r="H2" s="1"/>
      <c r="I2" s="1"/>
      <c r="J2" s="1"/>
    </row>
    <row r="3" spans="1:10" x14ac:dyDescent="0.2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5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5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17.25" x14ac:dyDescent="0.3">
      <c r="A7" s="1"/>
      <c r="B7" s="93" t="s">
        <v>0</v>
      </c>
      <c r="C7" s="93"/>
      <c r="D7" s="93"/>
      <c r="E7" s="1"/>
      <c r="F7" s="1"/>
      <c r="G7" s="1"/>
      <c r="H7" s="1"/>
      <c r="I7" s="1"/>
      <c r="J7" s="1"/>
    </row>
    <row r="8" spans="1:10" ht="15.75" x14ac:dyDescent="0.25">
      <c r="A8" s="1"/>
      <c r="B8" s="94" t="s">
        <v>55</v>
      </c>
      <c r="C8" s="94"/>
      <c r="D8" s="94"/>
      <c r="E8" s="1"/>
      <c r="F8" s="1"/>
      <c r="G8" s="1"/>
      <c r="H8" s="1"/>
      <c r="I8" s="1"/>
      <c r="J8" s="1"/>
    </row>
    <row r="9" spans="1:10" x14ac:dyDescent="0.25">
      <c r="A9" s="1"/>
      <c r="B9" s="95" t="s">
        <v>1</v>
      </c>
      <c r="C9" s="95"/>
      <c r="D9" s="95"/>
      <c r="E9" s="1"/>
      <c r="F9" s="1"/>
      <c r="G9" s="27"/>
      <c r="H9" s="1"/>
      <c r="I9" s="1"/>
      <c r="J9" s="1"/>
    </row>
    <row r="10" spans="1:10" ht="18.75" x14ac:dyDescent="0.3">
      <c r="A10" s="1"/>
      <c r="B10" s="2" t="s">
        <v>2</v>
      </c>
      <c r="C10" s="2"/>
      <c r="D10" s="2"/>
      <c r="E10" s="1"/>
      <c r="F10" s="1"/>
      <c r="G10" s="27"/>
      <c r="H10" s="1"/>
      <c r="I10" s="1"/>
      <c r="J10" s="1"/>
    </row>
    <row r="11" spans="1:10" ht="18.75" x14ac:dyDescent="0.3">
      <c r="A11" s="1"/>
      <c r="B11" s="2" t="s">
        <v>3</v>
      </c>
      <c r="C11" s="3"/>
      <c r="D11" s="3"/>
      <c r="E11" s="1"/>
      <c r="F11" s="1"/>
      <c r="G11" s="27"/>
      <c r="H11" s="1"/>
      <c r="I11" s="1"/>
      <c r="J11" s="1"/>
    </row>
    <row r="12" spans="1:10" ht="15.75" x14ac:dyDescent="0.25">
      <c r="A12" s="1"/>
      <c r="B12" s="4" t="s">
        <v>38</v>
      </c>
      <c r="C12" s="3"/>
      <c r="D12" s="29">
        <v>2416.25</v>
      </c>
      <c r="E12" s="1"/>
      <c r="F12" s="1"/>
      <c r="G12" s="27"/>
      <c r="H12" s="1"/>
      <c r="I12" s="1"/>
      <c r="J12" s="1"/>
    </row>
    <row r="13" spans="1:10" ht="15.75" x14ac:dyDescent="0.25">
      <c r="A13" s="1"/>
      <c r="B13" s="96" t="s">
        <v>39</v>
      </c>
      <c r="C13" s="96"/>
      <c r="D13" s="28">
        <v>27344.82</v>
      </c>
      <c r="E13" s="1"/>
      <c r="F13" s="25"/>
      <c r="G13" s="27"/>
      <c r="H13" s="1"/>
      <c r="I13" s="1"/>
      <c r="J13" s="1"/>
    </row>
    <row r="14" spans="1:10" ht="15.75" x14ac:dyDescent="0.25">
      <c r="A14" s="1"/>
      <c r="B14" s="4" t="s">
        <v>4</v>
      </c>
      <c r="C14" s="5"/>
      <c r="D14" s="29">
        <v>74000</v>
      </c>
      <c r="E14" s="1"/>
      <c r="F14" s="1"/>
      <c r="G14" s="27"/>
      <c r="H14" s="1"/>
      <c r="I14" s="1"/>
      <c r="J14" s="1"/>
    </row>
    <row r="15" spans="1:10" ht="15.75" x14ac:dyDescent="0.25">
      <c r="A15" s="1"/>
      <c r="B15" s="4" t="s">
        <v>57</v>
      </c>
      <c r="C15" s="5"/>
      <c r="D15" s="29">
        <v>2202573.8299999996</v>
      </c>
      <c r="E15" s="1"/>
      <c r="F15" s="1"/>
      <c r="G15" s="1"/>
      <c r="H15" s="1"/>
      <c r="I15" s="1"/>
      <c r="J15" s="1"/>
    </row>
    <row r="16" spans="1:10" ht="19.5" thickBot="1" x14ac:dyDescent="0.35">
      <c r="A16" s="1"/>
      <c r="B16" s="2" t="s">
        <v>5</v>
      </c>
      <c r="C16" s="5"/>
      <c r="D16" s="24">
        <f>+D12+D13+D14+D15</f>
        <v>2306334.8999999994</v>
      </c>
      <c r="E16" s="1"/>
      <c r="F16" s="1"/>
      <c r="G16" s="1"/>
      <c r="H16" s="1"/>
      <c r="I16" s="1"/>
      <c r="J16" s="1"/>
    </row>
    <row r="17" spans="1:13" ht="8.25" customHeight="1" thickTop="1" x14ac:dyDescent="0.35">
      <c r="A17" s="1"/>
      <c r="B17" s="2"/>
      <c r="C17" s="5"/>
      <c r="E17" s="1"/>
      <c r="F17" s="1"/>
      <c r="G17" s="1"/>
      <c r="H17" s="1"/>
      <c r="I17" s="1"/>
      <c r="J17" s="23"/>
    </row>
    <row r="18" spans="1:13" ht="21" x14ac:dyDescent="0.35">
      <c r="A18" s="1"/>
      <c r="B18" s="2" t="s">
        <v>6</v>
      </c>
      <c r="C18" s="5"/>
      <c r="D18" s="5"/>
      <c r="E18" s="1"/>
      <c r="F18" s="1"/>
      <c r="G18" s="1"/>
      <c r="H18" s="1"/>
      <c r="I18" s="1"/>
      <c r="J18" s="23"/>
    </row>
    <row r="19" spans="1:13" ht="21" x14ac:dyDescent="0.35">
      <c r="A19" s="1"/>
      <c r="B19" s="97" t="s">
        <v>7</v>
      </c>
      <c r="C19" s="97"/>
      <c r="D19" s="7"/>
      <c r="E19" s="1"/>
      <c r="F19" s="1"/>
      <c r="G19" s="1"/>
      <c r="H19" s="1"/>
      <c r="I19" s="1"/>
      <c r="J19" s="23"/>
    </row>
    <row r="20" spans="1:13" ht="21" x14ac:dyDescent="0.35">
      <c r="B20" s="13" t="s">
        <v>27</v>
      </c>
      <c r="C20" s="13"/>
      <c r="D20" s="28">
        <v>7178652.96</v>
      </c>
      <c r="E20" s="1"/>
      <c r="F20" s="27"/>
      <c r="G20" s="21" t="s">
        <v>40</v>
      </c>
      <c r="H20" s="1"/>
      <c r="I20" s="1"/>
      <c r="J20" s="23"/>
    </row>
    <row r="21" spans="1:13" ht="21" x14ac:dyDescent="0.35">
      <c r="B21" s="13" t="s">
        <v>28</v>
      </c>
      <c r="C21" s="5"/>
      <c r="D21" s="29">
        <v>567364.79</v>
      </c>
      <c r="E21" s="1"/>
      <c r="F21" s="27"/>
      <c r="G21" s="21" t="s">
        <v>36</v>
      </c>
      <c r="H21" s="21" t="s">
        <v>37</v>
      </c>
      <c r="I21" s="1"/>
      <c r="J21" s="23"/>
    </row>
    <row r="22" spans="1:13" ht="15.75" x14ac:dyDescent="0.25">
      <c r="B22" s="13" t="s">
        <v>29</v>
      </c>
      <c r="C22" s="5"/>
      <c r="D22" s="29">
        <v>360619.8</v>
      </c>
      <c r="E22" s="1"/>
      <c r="F22" s="27"/>
      <c r="G22" s="1"/>
      <c r="H22" s="1"/>
      <c r="I22" s="1"/>
      <c r="J22" s="32" t="s">
        <v>36</v>
      </c>
      <c r="K22" s="33"/>
      <c r="L22" s="33"/>
      <c r="M22" s="34"/>
    </row>
    <row r="23" spans="1:13" ht="15.75" x14ac:dyDescent="0.25">
      <c r="B23" s="13" t="s">
        <v>30</v>
      </c>
      <c r="C23" s="5"/>
      <c r="D23" s="29">
        <v>23560649.75</v>
      </c>
      <c r="E23" s="1"/>
      <c r="F23" s="27"/>
      <c r="G23" s="1"/>
      <c r="H23" s="1"/>
      <c r="I23" s="1"/>
      <c r="J23" s="35">
        <v>417.91</v>
      </c>
      <c r="M23" s="36"/>
    </row>
    <row r="24" spans="1:13" ht="15.75" x14ac:dyDescent="0.25">
      <c r="B24" s="13" t="s">
        <v>31</v>
      </c>
      <c r="C24" s="5"/>
      <c r="D24" s="29">
        <v>4164348.4</v>
      </c>
      <c r="E24" s="1"/>
      <c r="F24" s="27"/>
      <c r="G24" s="1"/>
      <c r="H24" s="1"/>
      <c r="I24" s="1"/>
      <c r="J24" s="35">
        <v>324.49</v>
      </c>
      <c r="M24" s="36"/>
    </row>
    <row r="25" spans="1:13" ht="15.75" x14ac:dyDescent="0.25">
      <c r="B25" s="13" t="s">
        <v>32</v>
      </c>
      <c r="C25" s="5"/>
      <c r="D25" s="29">
        <v>86926.84</v>
      </c>
      <c r="E25" s="1"/>
      <c r="F25" s="27"/>
      <c r="G25" s="41" t="s">
        <v>41</v>
      </c>
      <c r="H25" s="42">
        <v>2891883.17</v>
      </c>
      <c r="I25" s="1"/>
      <c r="J25" s="35">
        <v>63460.5</v>
      </c>
      <c r="M25" s="36"/>
    </row>
    <row r="26" spans="1:13" ht="15.75" x14ac:dyDescent="0.25">
      <c r="B26" s="13" t="s">
        <v>33</v>
      </c>
      <c r="C26" s="5"/>
      <c r="D26" s="31">
        <v>0</v>
      </c>
      <c r="E26" s="1"/>
      <c r="F26" s="1"/>
      <c r="G26" s="43" t="s">
        <v>42</v>
      </c>
      <c r="H26" s="44">
        <f>+H25-J26</f>
        <v>2827680.27</v>
      </c>
      <c r="I26" s="1"/>
      <c r="J26" s="37">
        <f>SUM(J23:J25)</f>
        <v>64202.9</v>
      </c>
      <c r="K26" t="s">
        <v>54</v>
      </c>
      <c r="M26" s="36"/>
    </row>
    <row r="27" spans="1:13" ht="15.75" x14ac:dyDescent="0.25">
      <c r="B27" s="13" t="s">
        <v>34</v>
      </c>
      <c r="C27" s="5"/>
      <c r="D27" s="31">
        <v>0</v>
      </c>
      <c r="E27" s="1"/>
      <c r="F27" s="1"/>
      <c r="G27" s="1"/>
      <c r="H27" s="27"/>
      <c r="I27" s="1"/>
      <c r="J27" s="38"/>
      <c r="K27" s="39"/>
      <c r="L27" s="39"/>
      <c r="M27" s="40"/>
    </row>
    <row r="28" spans="1:13" ht="15.75" x14ac:dyDescent="0.25">
      <c r="B28" s="13" t="s">
        <v>35</v>
      </c>
      <c r="C28" s="5"/>
      <c r="D28" s="29">
        <v>1088560.51</v>
      </c>
      <c r="E28" s="1"/>
      <c r="F28" s="1"/>
      <c r="G28" s="1"/>
      <c r="H28" s="27"/>
      <c r="I28" s="1"/>
      <c r="J28" s="1"/>
    </row>
    <row r="29" spans="1:13" ht="15.75" x14ac:dyDescent="0.25">
      <c r="A29" s="1"/>
      <c r="B29" s="7" t="s">
        <v>26</v>
      </c>
      <c r="C29" s="5"/>
      <c r="D29" s="29">
        <v>-2891883.17</v>
      </c>
      <c r="E29" s="1"/>
      <c r="F29" s="1"/>
      <c r="G29" s="1"/>
      <c r="H29" s="27"/>
      <c r="I29" s="1"/>
      <c r="J29" s="1"/>
    </row>
    <row r="30" spans="1:13" ht="19.5" thickBot="1" x14ac:dyDescent="0.35">
      <c r="A30" s="1"/>
      <c r="B30" s="2" t="s">
        <v>8</v>
      </c>
      <c r="C30" s="5"/>
      <c r="D30" s="24">
        <f>SUM(D20:D29)</f>
        <v>34115239.880000003</v>
      </c>
      <c r="E30" s="1"/>
      <c r="F30" s="1"/>
      <c r="G30" s="1"/>
      <c r="H30" s="1"/>
      <c r="I30" s="1"/>
      <c r="J30" s="1"/>
    </row>
    <row r="31" spans="1:13" ht="10.5" customHeight="1" thickTop="1" x14ac:dyDescent="0.3">
      <c r="A31" s="1"/>
      <c r="B31" s="2"/>
      <c r="C31" s="5"/>
      <c r="D31" s="5"/>
      <c r="E31" s="1"/>
      <c r="F31" s="1"/>
      <c r="G31" s="1"/>
      <c r="H31" s="1"/>
      <c r="I31" s="1"/>
      <c r="J31" s="1"/>
    </row>
    <row r="32" spans="1:13" ht="16.5" customHeight="1" x14ac:dyDescent="0.25">
      <c r="A32" s="1"/>
      <c r="B32" s="6" t="s">
        <v>9</v>
      </c>
      <c r="C32" s="5"/>
      <c r="D32" s="10">
        <v>0</v>
      </c>
      <c r="E32" s="1"/>
      <c r="F32" s="1"/>
      <c r="G32" s="1"/>
      <c r="H32" s="1"/>
      <c r="I32" s="1"/>
      <c r="J32" s="1"/>
    </row>
    <row r="33" spans="1:10" ht="7.5" customHeight="1" x14ac:dyDescent="0.25">
      <c r="A33" s="1"/>
      <c r="B33" s="11"/>
      <c r="C33" s="5"/>
      <c r="D33" s="5"/>
      <c r="E33" s="1"/>
      <c r="F33" s="1"/>
      <c r="G33" s="1"/>
      <c r="H33" s="1"/>
      <c r="I33" s="1"/>
      <c r="J33" s="1"/>
    </row>
    <row r="34" spans="1:10" ht="19.5" thickBot="1" x14ac:dyDescent="0.35">
      <c r="A34" s="1"/>
      <c r="B34" s="2" t="s">
        <v>10</v>
      </c>
      <c r="C34" s="2"/>
      <c r="D34" s="24">
        <f>+D30+D32</f>
        <v>34115239.880000003</v>
      </c>
      <c r="E34" s="1"/>
      <c r="F34" s="1"/>
      <c r="G34" s="1"/>
      <c r="H34" s="1"/>
      <c r="I34" s="1"/>
      <c r="J34" s="1"/>
    </row>
    <row r="35" spans="1:10" ht="8.25" customHeight="1" thickTop="1" x14ac:dyDescent="0.3">
      <c r="A35" s="1"/>
      <c r="B35" s="2"/>
      <c r="C35" s="2"/>
      <c r="D35" s="5"/>
      <c r="E35" s="1"/>
      <c r="F35" s="1"/>
      <c r="G35" s="1"/>
      <c r="H35" s="1"/>
      <c r="I35" s="1"/>
      <c r="J35" s="1"/>
    </row>
    <row r="36" spans="1:10" ht="18.75" x14ac:dyDescent="0.3">
      <c r="A36" s="1"/>
      <c r="B36" s="2" t="s">
        <v>11</v>
      </c>
      <c r="C36" s="3"/>
      <c r="D36" s="31"/>
      <c r="E36" s="1"/>
      <c r="F36" s="1"/>
      <c r="G36" s="1"/>
      <c r="H36" s="1"/>
      <c r="I36" s="1"/>
      <c r="J36" s="1"/>
    </row>
    <row r="37" spans="1:10" ht="15.75" x14ac:dyDescent="0.25">
      <c r="A37" s="1"/>
      <c r="B37" s="6" t="s">
        <v>12</v>
      </c>
      <c r="C37" s="5"/>
      <c r="D37" s="31">
        <v>0</v>
      </c>
      <c r="E37" s="1"/>
      <c r="F37" s="1"/>
      <c r="G37" s="1"/>
      <c r="H37" s="1"/>
      <c r="I37" s="1"/>
      <c r="J37" s="1"/>
    </row>
    <row r="38" spans="1:10" ht="15.75" x14ac:dyDescent="0.25">
      <c r="A38" s="1"/>
      <c r="B38" s="6" t="s">
        <v>13</v>
      </c>
      <c r="C38" s="5"/>
      <c r="D38" s="31">
        <v>0</v>
      </c>
      <c r="E38" s="1"/>
      <c r="F38" s="1"/>
      <c r="G38" s="1"/>
      <c r="H38" s="1"/>
      <c r="I38" s="1"/>
      <c r="J38" s="1"/>
    </row>
    <row r="39" spans="1:10" ht="19.5" thickBot="1" x14ac:dyDescent="0.35">
      <c r="A39" s="1"/>
      <c r="B39" s="2" t="s">
        <v>14</v>
      </c>
      <c r="C39" s="2"/>
      <c r="D39" s="24">
        <v>0</v>
      </c>
      <c r="E39" s="1"/>
      <c r="F39" s="1"/>
      <c r="G39" s="1"/>
      <c r="H39" s="1"/>
      <c r="I39" s="1"/>
      <c r="J39" s="1"/>
    </row>
    <row r="40" spans="1:10" ht="11.25" customHeight="1" thickTop="1" x14ac:dyDescent="0.25">
      <c r="A40" s="1"/>
      <c r="B40" s="7"/>
      <c r="C40" s="5"/>
      <c r="D40" s="5"/>
      <c r="E40" s="1"/>
      <c r="F40" s="1"/>
      <c r="G40" s="1"/>
      <c r="H40" s="1"/>
      <c r="I40" s="1"/>
      <c r="J40" s="1"/>
    </row>
    <row r="41" spans="1:10" ht="19.5" thickBot="1" x14ac:dyDescent="0.35">
      <c r="A41" s="1"/>
      <c r="B41" s="2" t="s">
        <v>15</v>
      </c>
      <c r="C41" s="5"/>
      <c r="D41" s="24">
        <f>+D34+D39</f>
        <v>34115239.880000003</v>
      </c>
      <c r="E41" s="1"/>
      <c r="F41" s="1"/>
      <c r="G41" s="1"/>
      <c r="H41" s="1"/>
      <c r="I41" s="1"/>
      <c r="J41" s="1"/>
    </row>
    <row r="42" spans="1:10" ht="12" customHeight="1" thickTop="1" x14ac:dyDescent="0.3">
      <c r="A42" s="1"/>
      <c r="B42" s="9"/>
      <c r="C42" s="5"/>
      <c r="D42" s="5"/>
      <c r="E42" s="1"/>
      <c r="F42" s="1"/>
      <c r="G42" s="1"/>
      <c r="H42" s="1"/>
      <c r="I42" s="1"/>
      <c r="J42" s="1"/>
    </row>
    <row r="43" spans="1:10" ht="19.5" thickBot="1" x14ac:dyDescent="0.35">
      <c r="A43" s="1"/>
      <c r="B43" s="8" t="s">
        <v>16</v>
      </c>
      <c r="C43" s="5"/>
      <c r="D43" s="24">
        <f>+D16+D41</f>
        <v>36421574.780000001</v>
      </c>
      <c r="E43" s="1"/>
      <c r="F43" s="1"/>
      <c r="G43" s="1"/>
      <c r="H43" s="1"/>
      <c r="I43" s="1"/>
      <c r="J43" s="1"/>
    </row>
    <row r="44" spans="1:10" ht="19.5" thickTop="1" x14ac:dyDescent="0.3">
      <c r="A44" s="1"/>
      <c r="B44" s="8"/>
      <c r="C44" s="5"/>
      <c r="D44" s="5"/>
      <c r="E44" s="1"/>
      <c r="F44" s="1"/>
      <c r="G44" s="1"/>
      <c r="H44" s="1"/>
      <c r="I44" s="1"/>
      <c r="J44" s="1"/>
    </row>
    <row r="45" spans="1:10" ht="18.75" x14ac:dyDescent="0.3">
      <c r="A45" s="1"/>
      <c r="B45" s="8" t="s">
        <v>17</v>
      </c>
      <c r="C45" s="5"/>
      <c r="D45" s="5"/>
      <c r="E45" s="1"/>
      <c r="F45" s="1"/>
      <c r="H45" s="1"/>
      <c r="I45" s="1"/>
      <c r="J45" s="1"/>
    </row>
    <row r="46" spans="1:10" ht="18.75" x14ac:dyDescent="0.3">
      <c r="A46" s="1"/>
      <c r="B46" s="8" t="s">
        <v>18</v>
      </c>
      <c r="C46" s="5"/>
      <c r="D46" s="29"/>
      <c r="E46" s="1"/>
      <c r="F46" s="20"/>
      <c r="G46" s="1"/>
      <c r="H46" s="27"/>
      <c r="I46" s="1"/>
      <c r="J46" s="1"/>
    </row>
    <row r="47" spans="1:10" ht="15.75" x14ac:dyDescent="0.25">
      <c r="A47" s="1"/>
      <c r="B47" s="13" t="s">
        <v>19</v>
      </c>
      <c r="C47" s="3"/>
      <c r="D47" s="29">
        <v>2669426.6000000015</v>
      </c>
      <c r="E47" s="1"/>
      <c r="F47" s="25"/>
      <c r="G47" s="1"/>
      <c r="H47" s="27"/>
      <c r="I47" s="1"/>
      <c r="J47" s="1"/>
    </row>
    <row r="48" spans="1:10" ht="19.5" thickBot="1" x14ac:dyDescent="0.35">
      <c r="A48" s="1"/>
      <c r="B48" s="8" t="s">
        <v>20</v>
      </c>
      <c r="C48" s="5"/>
      <c r="D48" s="24">
        <f>+D47</f>
        <v>2669426.6000000015</v>
      </c>
      <c r="E48" s="1"/>
      <c r="F48" s="27"/>
      <c r="G48" s="1"/>
      <c r="H48" s="27"/>
      <c r="I48" s="1"/>
      <c r="J48" s="1"/>
    </row>
    <row r="49" spans="1:10" ht="12.75" customHeight="1" thickTop="1" x14ac:dyDescent="0.25">
      <c r="A49" s="1"/>
      <c r="B49" s="14"/>
      <c r="C49" s="5"/>
      <c r="D49" s="5"/>
      <c r="E49" s="1"/>
      <c r="F49" s="27"/>
      <c r="G49" s="1"/>
      <c r="H49" s="27"/>
      <c r="I49" s="1"/>
      <c r="J49" s="1"/>
    </row>
    <row r="50" spans="1:10" ht="18.75" x14ac:dyDescent="0.3">
      <c r="A50" s="1"/>
      <c r="B50" s="8" t="s">
        <v>21</v>
      </c>
      <c r="C50" s="3"/>
      <c r="D50" s="3"/>
      <c r="E50" s="1"/>
      <c r="F50" s="27"/>
      <c r="G50" s="1"/>
      <c r="H50" s="27"/>
      <c r="I50" s="1"/>
      <c r="J50" s="1"/>
    </row>
    <row r="51" spans="1:10" ht="15.75" x14ac:dyDescent="0.25">
      <c r="A51" s="1"/>
      <c r="B51" s="13" t="s">
        <v>22</v>
      </c>
      <c r="C51" s="5"/>
      <c r="D51" s="46">
        <v>0</v>
      </c>
      <c r="E51" s="12"/>
      <c r="F51" s="1"/>
      <c r="G51" s="1"/>
      <c r="H51" s="27"/>
      <c r="I51" s="1"/>
      <c r="J51" s="1"/>
    </row>
    <row r="52" spans="1:10" ht="15.75" x14ac:dyDescent="0.25">
      <c r="A52" s="1"/>
      <c r="B52" s="13" t="s">
        <v>23</v>
      </c>
      <c r="C52" s="5"/>
      <c r="D52" s="46">
        <v>0</v>
      </c>
      <c r="E52" s="12"/>
      <c r="F52" s="1"/>
      <c r="G52" s="1"/>
      <c r="H52" s="27"/>
      <c r="I52" s="1"/>
      <c r="J52" s="1"/>
    </row>
    <row r="53" spans="1:10" ht="19.5" thickBot="1" x14ac:dyDescent="0.35">
      <c r="A53" s="1"/>
      <c r="B53" s="8" t="s">
        <v>24</v>
      </c>
      <c r="C53" s="16"/>
      <c r="D53" s="24">
        <f>+D51+D52</f>
        <v>0</v>
      </c>
      <c r="E53" s="12"/>
      <c r="F53" s="25"/>
      <c r="G53" s="25"/>
      <c r="H53" s="27"/>
      <c r="I53" s="1"/>
      <c r="J53" s="1"/>
    </row>
    <row r="54" spans="1:10" ht="11.25" customHeight="1" thickTop="1" x14ac:dyDescent="0.3">
      <c r="A54" s="1"/>
      <c r="B54" s="8"/>
      <c r="C54" s="16"/>
      <c r="D54" s="26"/>
      <c r="E54" s="12"/>
      <c r="F54" s="25"/>
      <c r="G54" s="25"/>
      <c r="H54" s="27"/>
      <c r="I54" s="1"/>
      <c r="J54" s="1"/>
    </row>
    <row r="55" spans="1:10" ht="15.75" x14ac:dyDescent="0.25">
      <c r="A55" s="1"/>
      <c r="B55" s="6" t="s">
        <v>56</v>
      </c>
      <c r="C55" s="17"/>
      <c r="D55" s="29">
        <v>5698680</v>
      </c>
      <c r="E55" s="12"/>
      <c r="F55" s="1"/>
      <c r="G55" s="1"/>
      <c r="H55" s="45"/>
      <c r="I55" s="1"/>
      <c r="J55" s="1"/>
    </row>
    <row r="56" spans="1:10" ht="15.75" x14ac:dyDescent="0.25">
      <c r="A56" s="1"/>
      <c r="B56" s="13" t="s">
        <v>44</v>
      </c>
      <c r="C56" s="18"/>
      <c r="D56" s="29">
        <v>28053468.18</v>
      </c>
      <c r="E56" s="1"/>
      <c r="F56" s="47"/>
      <c r="G56" s="1"/>
      <c r="H56" s="1"/>
      <c r="I56" s="1"/>
      <c r="J56" s="1"/>
    </row>
    <row r="57" spans="1:10" ht="10.5" customHeight="1" x14ac:dyDescent="0.25">
      <c r="A57" s="1"/>
      <c r="B57" s="13"/>
      <c r="C57" s="18"/>
      <c r="E57" s="1"/>
      <c r="F57" s="1"/>
      <c r="G57" s="1"/>
      <c r="H57" s="1"/>
      <c r="I57" s="1"/>
      <c r="J57" s="1"/>
    </row>
    <row r="58" spans="1:10" ht="16.5" customHeight="1" thickBot="1" x14ac:dyDescent="0.35">
      <c r="A58" s="1"/>
      <c r="B58" s="8" t="s">
        <v>43</v>
      </c>
      <c r="C58" s="19"/>
      <c r="D58" s="24">
        <f>+D56+D55</f>
        <v>33752148.18</v>
      </c>
      <c r="E58" s="15"/>
      <c r="F58" s="1"/>
      <c r="G58" s="25"/>
      <c r="H58" s="1"/>
      <c r="I58" s="1"/>
      <c r="J58" s="1"/>
    </row>
    <row r="59" spans="1:10" ht="17.25" customHeight="1" thickTop="1" x14ac:dyDescent="0.3">
      <c r="A59" s="1"/>
      <c r="B59" s="8"/>
      <c r="C59" s="19"/>
      <c r="D59" s="26"/>
      <c r="E59" s="15"/>
      <c r="F59" s="1"/>
      <c r="G59" s="25"/>
      <c r="H59" s="1"/>
      <c r="I59" s="1"/>
      <c r="J59" s="1"/>
    </row>
    <row r="60" spans="1:10" ht="24" customHeight="1" thickBot="1" x14ac:dyDescent="0.35">
      <c r="A60" s="1"/>
      <c r="B60" s="8" t="s">
        <v>25</v>
      </c>
      <c r="C60" s="16"/>
      <c r="D60" s="24">
        <f>+D58+D48</f>
        <v>36421574.780000001</v>
      </c>
      <c r="E60" s="1"/>
      <c r="F60" s="1"/>
      <c r="G60" s="27"/>
      <c r="H60" s="1"/>
      <c r="I60" s="1"/>
      <c r="J60" s="1"/>
    </row>
    <row r="61" spans="1:10" ht="24" customHeight="1" thickTop="1" x14ac:dyDescent="0.3">
      <c r="A61" s="1"/>
      <c r="B61" s="8"/>
      <c r="C61" s="16"/>
      <c r="D61" s="26"/>
      <c r="E61" s="1"/>
      <c r="F61" s="1"/>
      <c r="G61" s="1"/>
      <c r="H61" s="1"/>
      <c r="I61" s="1"/>
      <c r="J61" s="1"/>
    </row>
    <row r="62" spans="1:10" ht="24" customHeight="1" x14ac:dyDescent="0.3">
      <c r="A62" s="1"/>
      <c r="B62" s="8"/>
      <c r="C62" s="16"/>
      <c r="D62" s="26"/>
      <c r="E62" s="1"/>
      <c r="F62" s="1"/>
      <c r="G62" s="1"/>
      <c r="H62" s="1"/>
      <c r="I62" s="1"/>
      <c r="J62" s="1"/>
    </row>
    <row r="63" spans="1:10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x14ac:dyDescent="0.25">
      <c r="A64" s="1"/>
      <c r="B64" s="30" t="s">
        <v>45</v>
      </c>
      <c r="C64" s="1"/>
      <c r="D64" s="98" t="s">
        <v>47</v>
      </c>
      <c r="E64" s="98"/>
      <c r="F64" s="98"/>
      <c r="G64" s="1"/>
      <c r="H64" s="1"/>
      <c r="I64" s="1"/>
      <c r="J64" s="1"/>
    </row>
    <row r="65" spans="1:10" ht="15.75" x14ac:dyDescent="0.25">
      <c r="A65" s="1"/>
      <c r="B65" s="22" t="s">
        <v>46</v>
      </c>
      <c r="C65" s="1"/>
      <c r="D65" s="91" t="s">
        <v>48</v>
      </c>
      <c r="E65" s="91"/>
      <c r="F65" s="91"/>
      <c r="G65" s="1"/>
      <c r="H65" s="1"/>
      <c r="I65" s="1"/>
      <c r="J65" s="1"/>
    </row>
    <row r="66" spans="1:10" x14ac:dyDescent="0.25">
      <c r="A66" s="1"/>
      <c r="B66" s="20" t="s">
        <v>51</v>
      </c>
      <c r="C66" s="1"/>
      <c r="D66" s="92" t="s">
        <v>53</v>
      </c>
      <c r="E66" s="92"/>
      <c r="F66" s="92"/>
      <c r="G66" s="1"/>
      <c r="H66" s="1"/>
      <c r="I66" s="1"/>
      <c r="J66" s="1"/>
    </row>
    <row r="67" spans="1:10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x14ac:dyDescent="0.25">
      <c r="A69" s="1"/>
      <c r="B69" s="1"/>
      <c r="C69" s="30" t="s">
        <v>49</v>
      </c>
      <c r="D69" s="1"/>
      <c r="E69" s="1"/>
      <c r="F69" s="1"/>
      <c r="G69" s="1"/>
      <c r="H69" s="1"/>
      <c r="I69" s="1"/>
      <c r="J69" s="1"/>
    </row>
    <row r="70" spans="1:10" ht="15.75" x14ac:dyDescent="0.25">
      <c r="A70" s="1"/>
      <c r="B70" s="1"/>
      <c r="C70" s="22" t="s">
        <v>50</v>
      </c>
      <c r="D70" s="1"/>
      <c r="E70" s="1"/>
      <c r="F70" s="1"/>
      <c r="G70" s="1"/>
      <c r="H70" s="1"/>
      <c r="I70" s="1"/>
      <c r="J70" s="1"/>
    </row>
    <row r="71" spans="1:10" x14ac:dyDescent="0.25">
      <c r="C71" s="20" t="s">
        <v>52</v>
      </c>
    </row>
  </sheetData>
  <mergeCells count="8">
    <mergeCell ref="D65:F65"/>
    <mergeCell ref="D66:F66"/>
    <mergeCell ref="B7:D7"/>
    <mergeCell ref="B8:D8"/>
    <mergeCell ref="B9:D9"/>
    <mergeCell ref="B13:C13"/>
    <mergeCell ref="B19:C19"/>
    <mergeCell ref="D64:F6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27AF24-71E6-4513-AD7B-9877E64D3031}">
  <sheetPr>
    <pageSetUpPr fitToPage="1"/>
  </sheetPr>
  <dimension ref="A1:I69"/>
  <sheetViews>
    <sheetView showGridLines="0" tabSelected="1" workbookViewId="0">
      <selection activeCell="N11" sqref="M11:N11"/>
    </sheetView>
  </sheetViews>
  <sheetFormatPr defaultColWidth="11.42578125" defaultRowHeight="15" x14ac:dyDescent="0.25"/>
  <cols>
    <col min="1" max="1" width="14.7109375" customWidth="1"/>
    <col min="3" max="3" width="95.42578125" customWidth="1"/>
    <col min="4" max="4" width="29.7109375" customWidth="1"/>
    <col min="5" max="5" width="17.7109375" customWidth="1"/>
    <col min="6" max="6" width="22.28515625" customWidth="1"/>
    <col min="8" max="8" width="20.28515625" hidden="1" customWidth="1"/>
    <col min="9" max="12" width="0" hidden="1" customWidth="1"/>
  </cols>
  <sheetData>
    <row r="1" spans="1:9" ht="18.75" x14ac:dyDescent="0.3">
      <c r="A1" s="104"/>
      <c r="B1" s="104"/>
      <c r="C1" s="105"/>
      <c r="D1" s="105"/>
      <c r="E1" s="1"/>
      <c r="F1" s="1"/>
    </row>
    <row r="2" spans="1:9" ht="18.75" x14ac:dyDescent="0.3">
      <c r="A2" s="104"/>
      <c r="B2" s="104"/>
      <c r="C2" s="104"/>
      <c r="D2" s="104"/>
      <c r="E2" s="1"/>
      <c r="F2" s="1"/>
    </row>
    <row r="3" spans="1:9" ht="18.75" x14ac:dyDescent="0.3">
      <c r="A3" s="104"/>
      <c r="B3" s="104"/>
      <c r="C3" s="104"/>
      <c r="D3" s="104"/>
      <c r="E3" s="1"/>
      <c r="F3" s="1"/>
    </row>
    <row r="4" spans="1:9" ht="18.75" x14ac:dyDescent="0.3">
      <c r="A4" s="104"/>
      <c r="B4" s="104"/>
      <c r="C4" s="104"/>
      <c r="D4" s="104"/>
      <c r="E4" s="1"/>
      <c r="F4" s="1"/>
    </row>
    <row r="5" spans="1:9" ht="18.75" x14ac:dyDescent="0.3">
      <c r="A5" s="104"/>
      <c r="B5" s="104"/>
      <c r="C5" s="104"/>
      <c r="D5" s="104"/>
      <c r="E5" s="1"/>
      <c r="F5" s="27"/>
    </row>
    <row r="6" spans="1:9" ht="18.75" x14ac:dyDescent="0.3">
      <c r="A6" s="104"/>
      <c r="B6" s="104"/>
      <c r="C6" s="104"/>
      <c r="D6" s="104"/>
      <c r="E6" s="1"/>
      <c r="F6" s="27"/>
    </row>
    <row r="7" spans="1:9" ht="21" x14ac:dyDescent="0.35">
      <c r="A7" s="104"/>
      <c r="B7" s="106" t="s">
        <v>73</v>
      </c>
      <c r="C7" s="106"/>
      <c r="D7" s="106"/>
      <c r="E7" s="49"/>
      <c r="F7" s="49"/>
    </row>
    <row r="8" spans="1:9" ht="21" x14ac:dyDescent="0.35">
      <c r="A8" s="104"/>
      <c r="B8" s="106" t="s">
        <v>74</v>
      </c>
      <c r="C8" s="106"/>
      <c r="D8" s="106"/>
      <c r="E8" s="49"/>
      <c r="F8" s="49"/>
    </row>
    <row r="9" spans="1:9" ht="20.25" x14ac:dyDescent="0.3">
      <c r="A9" s="104"/>
      <c r="B9" s="106" t="s">
        <v>75</v>
      </c>
      <c r="C9" s="106"/>
      <c r="D9" s="106"/>
      <c r="E9" s="50"/>
      <c r="F9" s="50"/>
    </row>
    <row r="10" spans="1:9" ht="20.25" x14ac:dyDescent="0.3">
      <c r="A10" s="104"/>
      <c r="B10" s="66" t="s">
        <v>2</v>
      </c>
      <c r="C10" s="66"/>
      <c r="D10" s="108"/>
      <c r="E10" s="50"/>
      <c r="F10" s="50"/>
      <c r="H10" s="47"/>
    </row>
    <row r="11" spans="1:9" ht="20.25" x14ac:dyDescent="0.3">
      <c r="A11" s="104"/>
      <c r="B11" s="51" t="s">
        <v>3</v>
      </c>
      <c r="C11" s="52"/>
      <c r="D11" s="109"/>
      <c r="E11" s="50"/>
      <c r="F11" s="53"/>
      <c r="H11" s="47" t="s">
        <v>63</v>
      </c>
    </row>
    <row r="12" spans="1:9" ht="23.25" x14ac:dyDescent="0.35">
      <c r="A12" s="104"/>
      <c r="B12" s="103" t="s">
        <v>62</v>
      </c>
      <c r="C12" s="103"/>
      <c r="D12" s="78">
        <v>68647448.120000005</v>
      </c>
      <c r="E12" s="53"/>
      <c r="F12" s="55"/>
      <c r="H12" s="47">
        <v>2259231.2599999998</v>
      </c>
      <c r="I12" t="s">
        <v>70</v>
      </c>
    </row>
    <row r="13" spans="1:9" ht="23.25" x14ac:dyDescent="0.35">
      <c r="A13" s="104"/>
      <c r="B13" s="100" t="s">
        <v>38</v>
      </c>
      <c r="C13" s="100"/>
      <c r="D13" s="78">
        <v>279</v>
      </c>
      <c r="E13" s="57"/>
      <c r="F13" s="55"/>
      <c r="H13" s="88">
        <v>1098403.95</v>
      </c>
      <c r="I13" t="s">
        <v>71</v>
      </c>
    </row>
    <row r="14" spans="1:9" ht="23.25" x14ac:dyDescent="0.35">
      <c r="A14" s="104"/>
      <c r="B14" s="100" t="s">
        <v>39</v>
      </c>
      <c r="C14" s="100"/>
      <c r="D14" s="79">
        <v>54776.74</v>
      </c>
      <c r="E14" s="51"/>
      <c r="F14" s="55"/>
      <c r="H14" s="47">
        <f>+H12-H13</f>
        <v>1160827.3099999998</v>
      </c>
      <c r="I14" t="s">
        <v>72</v>
      </c>
    </row>
    <row r="15" spans="1:9" ht="23.25" x14ac:dyDescent="0.35">
      <c r="A15" s="104"/>
      <c r="B15" s="100" t="s">
        <v>4</v>
      </c>
      <c r="C15" s="100"/>
      <c r="D15" s="78">
        <v>426965.80000000005</v>
      </c>
      <c r="E15" s="51"/>
      <c r="F15" s="60"/>
      <c r="H15" s="87"/>
    </row>
    <row r="16" spans="1:9" ht="23.25" x14ac:dyDescent="0.35">
      <c r="A16" s="104"/>
      <c r="B16" s="56" t="s">
        <v>57</v>
      </c>
      <c r="C16" s="59"/>
      <c r="D16" s="79">
        <f>1258444.3+33165</f>
        <v>1291609.3</v>
      </c>
      <c r="E16" s="61"/>
      <c r="F16" s="55"/>
    </row>
    <row r="17" spans="1:8" ht="23.25" thickBot="1" x14ac:dyDescent="0.35">
      <c r="A17" s="104"/>
      <c r="B17" s="51" t="s">
        <v>5</v>
      </c>
      <c r="C17" s="59"/>
      <c r="D17" s="80">
        <f>+D12+D13+D14+D15+D16</f>
        <v>70421078.959999993</v>
      </c>
      <c r="E17" s="62"/>
      <c r="F17" s="63"/>
      <c r="H17" s="47"/>
    </row>
    <row r="18" spans="1:8" ht="24" thickTop="1" x14ac:dyDescent="0.35">
      <c r="A18" s="104"/>
      <c r="B18" s="108"/>
      <c r="C18" s="110"/>
      <c r="D18" s="77"/>
      <c r="E18" s="51"/>
      <c r="F18" s="89"/>
      <c r="H18" s="47"/>
    </row>
    <row r="19" spans="1:8" ht="23.25" x14ac:dyDescent="0.35">
      <c r="A19" s="104"/>
      <c r="B19" s="51" t="s">
        <v>6</v>
      </c>
      <c r="C19" s="59"/>
      <c r="D19" s="79">
        <f>+D20</f>
        <v>49751076.350000001</v>
      </c>
      <c r="E19" s="64"/>
      <c r="F19" s="65"/>
      <c r="H19" s="47"/>
    </row>
    <row r="20" spans="1:8" ht="23.25" x14ac:dyDescent="0.35">
      <c r="A20" s="104"/>
      <c r="B20" s="101" t="s">
        <v>7</v>
      </c>
      <c r="C20" s="101"/>
      <c r="D20" s="79">
        <v>49751076.350000001</v>
      </c>
      <c r="E20" s="64"/>
      <c r="F20" s="63"/>
      <c r="H20" s="47"/>
    </row>
    <row r="21" spans="1:8" ht="22.5" x14ac:dyDescent="0.3">
      <c r="A21" s="104"/>
      <c r="B21" s="66" t="s">
        <v>64</v>
      </c>
      <c r="C21" s="59"/>
      <c r="D21" s="81">
        <v>-6538399.3700000001</v>
      </c>
      <c r="E21" s="51"/>
      <c r="F21" s="50"/>
      <c r="H21" s="47"/>
    </row>
    <row r="22" spans="1:8" ht="23.25" thickBot="1" x14ac:dyDescent="0.35">
      <c r="A22" s="104"/>
      <c r="B22" s="51" t="s">
        <v>8</v>
      </c>
      <c r="C22" s="59"/>
      <c r="D22" s="80">
        <f>+D20+D21</f>
        <v>43212676.980000004</v>
      </c>
      <c r="E22" s="51"/>
      <c r="F22" s="67"/>
    </row>
    <row r="23" spans="1:8" ht="24" thickTop="1" x14ac:dyDescent="0.35">
      <c r="A23" s="104"/>
      <c r="B23" s="51"/>
      <c r="C23" s="59"/>
      <c r="D23" s="82"/>
      <c r="E23" s="51"/>
      <c r="F23" s="50"/>
    </row>
    <row r="24" spans="1:8" ht="23.25" x14ac:dyDescent="0.35">
      <c r="A24" s="104"/>
      <c r="B24" s="54" t="s">
        <v>9</v>
      </c>
      <c r="C24" s="59"/>
      <c r="D24" s="78">
        <v>0</v>
      </c>
      <c r="E24" s="51"/>
      <c r="F24" s="50"/>
      <c r="H24" s="87"/>
    </row>
    <row r="25" spans="1:8" ht="23.25" x14ac:dyDescent="0.35">
      <c r="A25" s="104"/>
      <c r="B25" s="54"/>
      <c r="C25" s="59"/>
      <c r="D25" s="82"/>
      <c r="E25" s="51"/>
      <c r="F25" s="50"/>
    </row>
    <row r="26" spans="1:8" ht="23.25" thickBot="1" x14ac:dyDescent="0.35">
      <c r="A26" s="104"/>
      <c r="B26" s="51" t="s">
        <v>10</v>
      </c>
      <c r="C26" s="51"/>
      <c r="D26" s="80">
        <f>+D22+D24</f>
        <v>43212676.980000004</v>
      </c>
      <c r="E26" s="51"/>
      <c r="F26" s="50"/>
    </row>
    <row r="27" spans="1:8" ht="24" thickTop="1" x14ac:dyDescent="0.35">
      <c r="A27" s="104"/>
      <c r="B27" s="51"/>
      <c r="C27" s="51"/>
      <c r="D27" s="82"/>
      <c r="E27" s="51"/>
      <c r="F27" s="50"/>
    </row>
    <row r="28" spans="1:8" ht="23.25" x14ac:dyDescent="0.35">
      <c r="A28" s="104"/>
      <c r="B28" s="51" t="s">
        <v>11</v>
      </c>
      <c r="C28" s="52"/>
      <c r="D28" s="78"/>
      <c r="E28" s="51"/>
      <c r="F28" s="50"/>
    </row>
    <row r="29" spans="1:8" ht="23.25" x14ac:dyDescent="0.35">
      <c r="A29" s="104"/>
      <c r="B29" s="54" t="s">
        <v>12</v>
      </c>
      <c r="C29" s="59"/>
      <c r="D29" s="78">
        <v>678995</v>
      </c>
      <c r="E29" s="51"/>
      <c r="F29" s="50"/>
    </row>
    <row r="30" spans="1:8" ht="23.25" x14ac:dyDescent="0.35">
      <c r="A30" s="104"/>
      <c r="B30" s="54" t="s">
        <v>13</v>
      </c>
      <c r="C30" s="59"/>
      <c r="D30" s="78">
        <v>-40276.22</v>
      </c>
      <c r="E30" s="51"/>
      <c r="F30" s="50"/>
    </row>
    <row r="31" spans="1:8" ht="22.5" x14ac:dyDescent="0.3">
      <c r="A31" s="104"/>
      <c r="B31" s="51" t="s">
        <v>14</v>
      </c>
      <c r="C31" s="51"/>
      <c r="D31" s="81">
        <f>+D29+D30</f>
        <v>638718.78</v>
      </c>
      <c r="E31" s="51"/>
      <c r="F31" s="50"/>
    </row>
    <row r="32" spans="1:8" ht="14.25" customHeight="1" x14ac:dyDescent="0.35">
      <c r="A32" s="104"/>
      <c r="B32" s="66"/>
      <c r="C32" s="59"/>
      <c r="D32" s="82"/>
      <c r="E32" s="51"/>
      <c r="F32" s="50"/>
    </row>
    <row r="33" spans="1:6" ht="23.25" thickBot="1" x14ac:dyDescent="0.35">
      <c r="A33" s="104"/>
      <c r="B33" s="51" t="s">
        <v>15</v>
      </c>
      <c r="C33" s="59"/>
      <c r="D33" s="80">
        <f>+D26+D31</f>
        <v>43851395.760000005</v>
      </c>
      <c r="E33" s="51"/>
      <c r="F33" s="50"/>
    </row>
    <row r="34" spans="1:6" ht="24" thickTop="1" x14ac:dyDescent="0.35">
      <c r="A34" s="104"/>
      <c r="B34" s="54"/>
      <c r="C34" s="59"/>
      <c r="D34" s="82"/>
      <c r="E34" s="51"/>
      <c r="F34" s="50"/>
    </row>
    <row r="35" spans="1:6" ht="23.25" thickBot="1" x14ac:dyDescent="0.35">
      <c r="A35" s="104"/>
      <c r="B35" s="66" t="s">
        <v>16</v>
      </c>
      <c r="C35" s="59"/>
      <c r="D35" s="80">
        <f>+D17+D33</f>
        <v>114272474.72</v>
      </c>
      <c r="E35" s="62"/>
      <c r="F35" s="50"/>
    </row>
    <row r="36" spans="1:6" ht="24" thickTop="1" x14ac:dyDescent="0.35">
      <c r="A36" s="104"/>
      <c r="B36" s="66"/>
      <c r="C36" s="59"/>
      <c r="D36" s="82"/>
      <c r="E36" s="51"/>
      <c r="F36" s="50"/>
    </row>
    <row r="37" spans="1:6" ht="23.25" x14ac:dyDescent="0.35">
      <c r="A37" s="104"/>
      <c r="B37" s="66" t="s">
        <v>17</v>
      </c>
      <c r="C37" s="59"/>
      <c r="D37" s="82"/>
      <c r="E37" s="68"/>
      <c r="F37" s="50"/>
    </row>
    <row r="38" spans="1:6" ht="23.25" x14ac:dyDescent="0.35">
      <c r="A38" s="104"/>
      <c r="B38" s="66" t="s">
        <v>18</v>
      </c>
      <c r="C38" s="59"/>
      <c r="D38" s="78"/>
      <c r="E38" s="51"/>
      <c r="F38" s="69"/>
    </row>
    <row r="39" spans="1:6" ht="24" thickBot="1" x14ac:dyDescent="0.4">
      <c r="A39" s="104"/>
      <c r="B39" s="58" t="s">
        <v>19</v>
      </c>
      <c r="C39" s="52"/>
      <c r="D39" s="83">
        <v>4522264.12</v>
      </c>
      <c r="E39" s="51"/>
      <c r="F39" s="70"/>
    </row>
    <row r="40" spans="1:6" ht="24" thickTop="1" thickBot="1" x14ac:dyDescent="0.35">
      <c r="A40" s="104"/>
      <c r="B40" s="66" t="s">
        <v>20</v>
      </c>
      <c r="C40" s="59"/>
      <c r="D40" s="80">
        <f>+D39</f>
        <v>4522264.12</v>
      </c>
      <c r="E40" s="64"/>
      <c r="F40" s="67"/>
    </row>
    <row r="41" spans="1:6" ht="24" thickTop="1" x14ac:dyDescent="0.35">
      <c r="A41" s="104"/>
      <c r="B41" s="66"/>
      <c r="C41" s="59"/>
      <c r="D41" s="82"/>
      <c r="E41" s="51"/>
      <c r="F41" s="67"/>
    </row>
    <row r="42" spans="1:6" ht="22.5" x14ac:dyDescent="0.3">
      <c r="A42" s="104"/>
      <c r="B42" s="66" t="s">
        <v>21</v>
      </c>
      <c r="C42" s="52"/>
      <c r="D42" s="84"/>
      <c r="E42" s="51"/>
      <c r="F42" s="67"/>
    </row>
    <row r="43" spans="1:6" ht="23.25" x14ac:dyDescent="0.35">
      <c r="A43" s="104"/>
      <c r="B43" s="58" t="s">
        <v>22</v>
      </c>
      <c r="C43" s="59"/>
      <c r="D43" s="85">
        <v>0</v>
      </c>
      <c r="E43" s="71"/>
      <c r="F43" s="50"/>
    </row>
    <row r="44" spans="1:6" ht="23.25" x14ac:dyDescent="0.35">
      <c r="A44" s="104"/>
      <c r="B44" s="58" t="s">
        <v>23</v>
      </c>
      <c r="C44" s="59"/>
      <c r="D44" s="85">
        <v>0</v>
      </c>
      <c r="E44" s="71"/>
      <c r="F44" s="50"/>
    </row>
    <row r="45" spans="1:6" ht="22.5" x14ac:dyDescent="0.3">
      <c r="A45" s="104"/>
      <c r="B45" s="66" t="s">
        <v>24</v>
      </c>
      <c r="C45" s="48"/>
      <c r="D45" s="81">
        <f>+D43+D44</f>
        <v>0</v>
      </c>
      <c r="E45" s="71"/>
      <c r="F45" s="70"/>
    </row>
    <row r="46" spans="1:6" ht="23.25" x14ac:dyDescent="0.35">
      <c r="A46" s="104"/>
      <c r="B46" s="54" t="s">
        <v>58</v>
      </c>
      <c r="C46" s="48"/>
      <c r="D46" s="78">
        <v>143621879</v>
      </c>
      <c r="E46" s="64"/>
      <c r="F46" s="60"/>
    </row>
    <row r="47" spans="1:6" ht="23.25" x14ac:dyDescent="0.35">
      <c r="A47" s="104"/>
      <c r="B47" s="54" t="s">
        <v>59</v>
      </c>
      <c r="C47" s="48"/>
      <c r="D47" s="78">
        <f>-33871668.4</f>
        <v>-33871668.399999999</v>
      </c>
      <c r="E47" s="72"/>
      <c r="F47" s="70"/>
    </row>
    <row r="48" spans="1:6" ht="23.25" x14ac:dyDescent="0.35">
      <c r="A48" s="104"/>
      <c r="B48" s="54"/>
      <c r="C48" s="48"/>
      <c r="D48" s="78"/>
      <c r="E48" s="72"/>
      <c r="F48" s="50"/>
    </row>
    <row r="49" spans="1:6" ht="23.25" thickBot="1" x14ac:dyDescent="0.35">
      <c r="A49" s="104"/>
      <c r="B49" s="66" t="s">
        <v>43</v>
      </c>
      <c r="C49" s="73"/>
      <c r="D49" s="80">
        <f>+D46+D47</f>
        <v>109750210.59999999</v>
      </c>
      <c r="E49" s="74"/>
      <c r="F49" s="70"/>
    </row>
    <row r="50" spans="1:6" ht="23.25" thickTop="1" x14ac:dyDescent="0.3">
      <c r="A50" s="104"/>
      <c r="B50" s="66"/>
      <c r="C50" s="73"/>
      <c r="D50" s="86"/>
      <c r="E50" s="74"/>
      <c r="F50" s="70"/>
    </row>
    <row r="51" spans="1:6" ht="23.25" thickBot="1" x14ac:dyDescent="0.35">
      <c r="A51" s="104"/>
      <c r="B51" s="66" t="s">
        <v>25</v>
      </c>
      <c r="C51" s="48"/>
      <c r="D51" s="80">
        <f>+D40+D49</f>
        <v>114272474.72</v>
      </c>
      <c r="E51" s="50"/>
      <c r="F51" s="70"/>
    </row>
    <row r="52" spans="1:6" ht="23.25" thickTop="1" x14ac:dyDescent="0.3">
      <c r="A52" s="104"/>
      <c r="B52" s="107"/>
      <c r="C52" s="111" t="s">
        <v>63</v>
      </c>
      <c r="D52" s="90">
        <f>+D51-D35</f>
        <v>0</v>
      </c>
      <c r="E52" s="50"/>
      <c r="F52" s="70"/>
    </row>
    <row r="53" spans="1:6" ht="22.5" x14ac:dyDescent="0.3">
      <c r="A53" s="104"/>
      <c r="B53" s="107"/>
      <c r="C53" s="111"/>
      <c r="D53" s="86" t="s">
        <v>63</v>
      </c>
      <c r="E53" s="50"/>
      <c r="F53" s="50"/>
    </row>
    <row r="54" spans="1:6" ht="22.5" x14ac:dyDescent="0.3">
      <c r="A54" s="104"/>
      <c r="B54" s="107"/>
      <c r="C54" s="111"/>
      <c r="D54" s="86" t="s">
        <v>63</v>
      </c>
      <c r="E54" s="70"/>
      <c r="F54" s="50"/>
    </row>
    <row r="55" spans="1:6" ht="20.25" x14ac:dyDescent="0.3">
      <c r="A55" s="1"/>
      <c r="B55" s="66"/>
      <c r="C55" s="48"/>
      <c r="D55" s="75" t="s">
        <v>63</v>
      </c>
      <c r="E55" s="50"/>
      <c r="F55" s="50"/>
    </row>
    <row r="56" spans="1:6" ht="20.25" x14ac:dyDescent="0.3">
      <c r="A56" s="1"/>
      <c r="B56" s="66"/>
      <c r="C56" s="48"/>
      <c r="D56" s="75"/>
      <c r="E56" s="50"/>
      <c r="F56" s="50"/>
    </row>
    <row r="57" spans="1:6" ht="20.25" x14ac:dyDescent="0.3">
      <c r="A57" s="1"/>
      <c r="B57" s="50"/>
      <c r="C57" s="50"/>
      <c r="D57" s="50"/>
      <c r="E57" s="50"/>
      <c r="F57" s="50"/>
    </row>
    <row r="58" spans="1:6" ht="23.25" customHeight="1" x14ac:dyDescent="0.3">
      <c r="A58" s="102" t="s">
        <v>76</v>
      </c>
      <c r="B58" s="102"/>
      <c r="C58" s="102"/>
      <c r="D58" s="99" t="s">
        <v>47</v>
      </c>
      <c r="E58" s="99"/>
      <c r="F58" s="99"/>
    </row>
    <row r="59" spans="1:6" ht="23.25" customHeight="1" x14ac:dyDescent="0.3">
      <c r="A59" s="102" t="s">
        <v>65</v>
      </c>
      <c r="B59" s="102"/>
      <c r="C59" s="102"/>
      <c r="D59" s="99" t="s">
        <v>60</v>
      </c>
      <c r="E59" s="99"/>
      <c r="F59" s="99"/>
    </row>
    <row r="60" spans="1:6" ht="23.25" customHeight="1" x14ac:dyDescent="0.3">
      <c r="A60" s="102" t="s">
        <v>66</v>
      </c>
      <c r="B60" s="102"/>
      <c r="C60" s="102"/>
      <c r="D60" s="99" t="s">
        <v>61</v>
      </c>
      <c r="E60" s="99"/>
      <c r="F60" s="99"/>
    </row>
    <row r="61" spans="1:6" ht="20.25" x14ac:dyDescent="0.3">
      <c r="A61" s="1"/>
      <c r="B61" s="48"/>
      <c r="C61" s="50"/>
      <c r="D61" s="48"/>
      <c r="E61" s="48"/>
      <c r="F61" s="48"/>
    </row>
    <row r="62" spans="1:6" ht="20.25" x14ac:dyDescent="0.3">
      <c r="A62" s="1"/>
      <c r="B62" s="48"/>
      <c r="C62" s="50"/>
      <c r="D62" s="48"/>
      <c r="E62" s="48"/>
      <c r="F62" s="48"/>
    </row>
    <row r="63" spans="1:6" ht="20.25" x14ac:dyDescent="0.3">
      <c r="A63" s="1"/>
      <c r="B63" s="48"/>
      <c r="C63" s="50"/>
      <c r="D63" s="48"/>
      <c r="E63" s="48"/>
      <c r="F63" s="48"/>
    </row>
    <row r="64" spans="1:6" ht="20.25" x14ac:dyDescent="0.3">
      <c r="A64" s="1"/>
      <c r="B64" s="50"/>
      <c r="C64" s="50"/>
      <c r="D64" s="50"/>
      <c r="E64" s="50"/>
      <c r="F64" s="50"/>
    </row>
    <row r="65" spans="1:6" ht="20.25" x14ac:dyDescent="0.3">
      <c r="A65" s="1"/>
      <c r="B65" s="50"/>
      <c r="C65" s="50"/>
      <c r="D65" s="50"/>
      <c r="E65" s="50"/>
      <c r="F65" s="50"/>
    </row>
    <row r="66" spans="1:6" ht="22.5" x14ac:dyDescent="0.3">
      <c r="A66" s="1"/>
      <c r="B66" s="50"/>
      <c r="C66" s="76" t="s">
        <v>67</v>
      </c>
      <c r="D66" s="50"/>
      <c r="E66" s="50"/>
      <c r="F66" s="50"/>
    </row>
    <row r="67" spans="1:6" ht="22.5" x14ac:dyDescent="0.3">
      <c r="A67" s="1"/>
      <c r="B67" s="50"/>
      <c r="C67" s="76" t="s">
        <v>68</v>
      </c>
      <c r="D67" s="50"/>
      <c r="E67" s="50"/>
      <c r="F67" s="50"/>
    </row>
    <row r="68" spans="1:6" ht="22.5" x14ac:dyDescent="0.3">
      <c r="B68" s="60"/>
      <c r="C68" s="76" t="s">
        <v>69</v>
      </c>
      <c r="D68" s="60"/>
      <c r="E68" s="60"/>
      <c r="F68" s="60"/>
    </row>
    <row r="69" spans="1:6" ht="20.25" x14ac:dyDescent="0.3">
      <c r="B69" s="60"/>
      <c r="C69" s="60"/>
      <c r="D69" s="60"/>
      <c r="E69" s="60"/>
      <c r="F69" s="60"/>
    </row>
  </sheetData>
  <mergeCells count="14">
    <mergeCell ref="D60:F60"/>
    <mergeCell ref="B7:D7"/>
    <mergeCell ref="B14:C14"/>
    <mergeCell ref="B20:C20"/>
    <mergeCell ref="D58:F58"/>
    <mergeCell ref="B8:D8"/>
    <mergeCell ref="B9:D9"/>
    <mergeCell ref="D59:F59"/>
    <mergeCell ref="A58:C58"/>
    <mergeCell ref="A59:C59"/>
    <mergeCell ref="A60:C60"/>
    <mergeCell ref="B15:C15"/>
    <mergeCell ref="B13:C13"/>
    <mergeCell ref="B12:C12"/>
  </mergeCells>
  <pageMargins left="0.98" right="0.97" top="0.38" bottom="0.74803149606299213" header="0.31496062992125984" footer="0.48"/>
  <pageSetup scale="4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 GENERAL NOV</vt:lpstr>
      <vt:lpstr>Balance Gral. Abril-23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Ilania Quezada</dc:creator>
  <cp:lastModifiedBy>Ilania Quezada</cp:lastModifiedBy>
  <cp:lastPrinted>2023-05-10T12:03:27Z</cp:lastPrinted>
  <dcterms:created xsi:type="dcterms:W3CDTF">2015-06-05T18:17:20Z</dcterms:created>
  <dcterms:modified xsi:type="dcterms:W3CDTF">2023-05-10T12:04:14Z</dcterms:modified>
</cp:coreProperties>
</file>