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EAE11CEC-1E75-4D04-B216-BC8568723B6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Noviembre-23" sheetId="5" r:id="rId2"/>
    <sheet name="Hoja1" sheetId="6" r:id="rId3"/>
  </sheets>
  <definedNames>
    <definedName name="_xlnm.Print_Area" localSheetId="1">'Balance Gral. Noviembre-23'!$A$7:$F$92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5" l="1"/>
  <c r="D62" i="5" l="1"/>
  <c r="D64" i="5" s="1"/>
  <c r="D66" i="5" l="1"/>
  <c r="D32" i="5"/>
  <c r="D34" i="5"/>
  <c r="D24" i="5"/>
  <c r="N12" i="6"/>
  <c r="N10" i="6"/>
  <c r="I38" i="5" l="1"/>
  <c r="I34" i="5"/>
  <c r="H23" i="5"/>
  <c r="D59" i="5"/>
  <c r="D44" i="5"/>
  <c r="D35" i="5" l="1"/>
  <c r="D39" i="5" s="1"/>
  <c r="D46" i="5" s="1"/>
  <c r="D58" i="2" l="1"/>
  <c r="D53" i="2" l="1"/>
  <c r="D48" i="2"/>
  <c r="D30" i="2"/>
  <c r="D34" i="2" s="1"/>
  <c r="D41" i="2" s="1"/>
  <c r="J26" i="2"/>
  <c r="H26" i="2" s="1"/>
  <c r="D16" i="2"/>
  <c r="D60" i="2" l="1"/>
  <c r="D43" i="2"/>
  <c r="D30" i="5"/>
  <c r="D48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tc={0607DCD4-3B51-4F3D-9E54-C14D1ACC2B78}</author>
  </authors>
  <commentList>
    <comment ref="D21" authorId="0" shapeId="0" xr:uid="{0607DCD4-3B51-4F3D-9E54-C14D1ACC2B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Apropiacion Presupuestaria es igual a Preventivos menos Libribramientos, menos disponibilidad fondo anticipos financieros
</t>
      </text>
    </comment>
  </commentList>
</comments>
</file>

<file path=xl/sharedStrings.xml><?xml version="1.0" encoding="utf-8"?>
<sst xmlns="http://schemas.openxmlformats.org/spreadsheetml/2006/main" count="119" uniqueCount="86">
  <si>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</si>
  <si>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</si>
  <si>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</si>
  <si>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</si>
  <si>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</si>
  <si>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</si>
  <si>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</si>
  <si>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</si>
  <si>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</si>
  <si>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</si>
  <si>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</si>
  <si>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</si>
  <si>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</si>
  <si>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</si>
  <si>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</si>
  <si>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</si>
  <si>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</si>
  <si>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</si>
  <si>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</si>
  <si>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</si>
  <si>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</si>
  <si>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</si>
  <si>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</si>
  <si>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</si>
  <si>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</si>
  <si>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</si>
  <si>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</si>
  <si>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</si>
  <si>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</si>
  <si>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</si>
  <si>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</si>
  <si>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</si>
  <si>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</si>
  <si>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</si>
  <si>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</si>
  <si>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</si>
  <si>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</si>
  <si>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</si>
  <si>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</si>
  <si>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</si>
  <si>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</si>
  <si>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</si>
  <si>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</si>
  <si>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</si>
  <si>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</si>
  <si>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</si>
  <si>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</si>
  <si>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</si>
  <si>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</si>
  <si>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</si>
  <si>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</si>
  <si>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</si>
  <si>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</si>
  <si>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</si>
  <si>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</si>
  <si>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</si>
  <si>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</si>
  <si>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</si>
  <si>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</si>
  <si>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</si>
  <si>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</si>
  <si>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</si>
  <si>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</si>
  <si>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</si>
  <si>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t xml:space="preserve">                Preparado por</t>
  </si>
  <si>
    <t xml:space="preserve">              Jose E. Jimenez</t>
  </si>
  <si>
    <t xml:space="preserve">          Enc. de Contabilidad</t>
  </si>
  <si>
    <t>Consumo Enero-Abril 2023</t>
  </si>
  <si>
    <t>Cargado como Gastos Enero-Abril 2023</t>
  </si>
  <si>
    <t>Pendiente Enero-Abril 2023</t>
  </si>
  <si>
    <t xml:space="preserve">Este monto esta cuadrando los E/F, lo cual debera </t>
  </si>
  <si>
    <t>quedar ajustado en el cierre de Junio 2023</t>
  </si>
  <si>
    <t>Analista Financiera</t>
  </si>
  <si>
    <t>EXISTENCIA TICKET DE COMBUSTIBLES</t>
  </si>
  <si>
    <t>EXISTENCIA GASOIL PLANTA ELECTRICA</t>
  </si>
  <si>
    <t>EXISTENCIA UNIFORMES INSTITUCIONALES</t>
  </si>
  <si>
    <t>EXISTENCIA TICKET DE LAVADO</t>
  </si>
  <si>
    <r>
      <t>MENOS:</t>
    </r>
    <r>
      <rPr>
        <sz val="22"/>
        <color rgb="FF000000"/>
        <rFont val="Times New Roman"/>
        <family val="1"/>
      </rPr>
      <t xml:space="preserve">  DEPRECIACIÓN</t>
    </r>
  </si>
  <si>
    <t xml:space="preserve">         AL 31 DE DICIEMBRE  DE 2023</t>
  </si>
  <si>
    <t>PATRIMONIO</t>
  </si>
  <si>
    <t>CUENTAS A PAGAR EMPLEADOS</t>
  </si>
  <si>
    <t>CUENTAS A PAGAR PROVEEDORES</t>
  </si>
  <si>
    <t>RESERVA PRESUPUESTARIA (LIBRAMIENTOS EN PROCESO PAGO)</t>
  </si>
  <si>
    <t xml:space="preserve">                                     Autorizado por</t>
  </si>
  <si>
    <t xml:space="preserve">                                              Enc. Depto. Admvo. y Financiero</t>
  </si>
  <si>
    <t xml:space="preserve">                                             Pablo M. Grimaldi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</si>
</sst>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rgb="FF000000"/>
      <name val="Times New Roman"/>
      <family val="1"/>
    </font>
    <font>
      <sz val="22"/>
      <color rgb="FF000000"/>
      <name val="Times New Roman"/>
      <family val="1"/>
    </font>
    <font>
      <b/>
      <sz val="22"/>
      <name val="Times New Roman"/>
      <family val="1"/>
    </font>
    <font>
      <sz val="22"/>
      <color theme="1"/>
      <name val="Calibri"/>
      <family val="2"/>
      <scheme val="minor"/>
    </font>
    <font>
      <sz val="22"/>
      <color rgb="FFFF0000"/>
      <name val="Times New Roman"/>
      <family val="1"/>
    </font>
    <font>
      <sz val="22"/>
      <name val="Times New Roman"/>
      <family val="1"/>
    </font>
    <font>
      <sz val="22"/>
      <color theme="1"/>
      <name val="Times New Roman"/>
      <family val="1"/>
    </font>
    <font>
      <b/>
      <sz val="22"/>
      <color rgb="FFFF0000"/>
      <name val="Times New Roman"/>
      <family val="1"/>
    </font>
    <font>
      <sz val="16"/>
      <color theme="1"/>
      <name val="Times New Roman"/>
      <family val="1"/>
    </font>
    <font>
      <b/>
      <sz val="22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2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0" fontId="17" fillId="0" borderId="0" xfId="0" applyFont="1"/>
    <xf numFmtId="0" fontId="18" fillId="0" borderId="0" xfId="0" applyFont="1"/>
    <xf numFmtId="43" fontId="0" fillId="0" borderId="0" xfId="0" applyNumberFormat="1"/>
    <xf numFmtId="4" fontId="19" fillId="0" borderId="0" xfId="0" applyNumberFormat="1" applyFont="1"/>
    <xf numFmtId="43" fontId="0" fillId="0" borderId="0" xfId="1" applyFont="1"/>
    <xf numFmtId="43" fontId="0" fillId="2" borderId="0" xfId="0" applyNumberFormat="1" applyFill="1"/>
    <xf numFmtId="0" fontId="0" fillId="2" borderId="0" xfId="0" applyFill="1"/>
    <xf numFmtId="0" fontId="0" fillId="0" borderId="0" xfId="0" applyAlignment="1">
      <alignment vertical="justify" wrapText="1"/>
    </xf>
    <xf numFmtId="0" fontId="19" fillId="0" borderId="0" xfId="0" applyFont="1"/>
    <xf numFmtId="43" fontId="0" fillId="0" borderId="2" xfId="1" applyFont="1" applyBorder="1"/>
    <xf numFmtId="43" fontId="0" fillId="0" borderId="10" xfId="1" applyFont="1" applyBorder="1"/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43" fontId="25" fillId="0" borderId="0" xfId="0" applyNumberFormat="1" applyFont="1"/>
    <xf numFmtId="0" fontId="22" fillId="0" borderId="0" xfId="0" applyFont="1" applyAlignment="1">
      <alignment horizontal="left"/>
    </xf>
    <xf numFmtId="43" fontId="26" fillId="0" borderId="0" xfId="1" applyFont="1" applyAlignment="1">
      <alignment horizontal="center"/>
    </xf>
    <xf numFmtId="0" fontId="26" fillId="0" borderId="0" xfId="0" applyFont="1" applyAlignment="1">
      <alignment horizontal="left"/>
    </xf>
    <xf numFmtId="43" fontId="22" fillId="0" borderId="0" xfId="0" applyNumberFormat="1" applyFont="1"/>
    <xf numFmtId="43" fontId="26" fillId="0" borderId="0" xfId="1" applyFont="1" applyAlignment="1">
      <alignment horizontal="left"/>
    </xf>
    <xf numFmtId="43" fontId="21" fillId="0" borderId="0" xfId="1" applyFont="1"/>
    <xf numFmtId="43" fontId="27" fillId="0" borderId="0" xfId="1" applyFont="1"/>
    <xf numFmtId="43" fontId="28" fillId="0" borderId="0" xfId="0" applyNumberFormat="1" applyFont="1"/>
    <xf numFmtId="0" fontId="26" fillId="0" borderId="0" xfId="0" applyFont="1" applyAlignment="1">
      <alignment horizontal="center"/>
    </xf>
    <xf numFmtId="4" fontId="21" fillId="0" borderId="1" xfId="0" applyNumberFormat="1" applyFont="1" applyBorder="1" applyAlignment="1">
      <alignment horizontal="right"/>
    </xf>
    <xf numFmtId="43" fontId="27" fillId="0" borderId="0" xfId="0" applyNumberFormat="1" applyFont="1"/>
    <xf numFmtId="4" fontId="21" fillId="0" borderId="0" xfId="0" applyNumberFormat="1" applyFont="1"/>
    <xf numFmtId="0" fontId="27" fillId="0" borderId="0" xfId="0" applyFont="1"/>
    <xf numFmtId="43" fontId="23" fillId="0" borderId="0" xfId="1" applyFont="1" applyAlignment="1">
      <alignment horizontal="center"/>
    </xf>
    <xf numFmtId="43" fontId="22" fillId="0" borderId="0" xfId="1" applyFont="1"/>
    <xf numFmtId="43" fontId="21" fillId="0" borderId="0" xfId="0" applyNumberFormat="1" applyFont="1"/>
    <xf numFmtId="2" fontId="26" fillId="0" borderId="0" xfId="0" applyNumberFormat="1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4" fontId="22" fillId="0" borderId="0" xfId="0" applyNumberFormat="1" applyFont="1"/>
    <xf numFmtId="4" fontId="27" fillId="0" borderId="0" xfId="0" applyNumberFormat="1" applyFont="1"/>
    <xf numFmtId="43" fontId="25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4" fontId="21" fillId="0" borderId="0" xfId="0" applyNumberFormat="1" applyFont="1" applyAlignment="1">
      <alignment horizontal="right"/>
    </xf>
    <xf numFmtId="4" fontId="23" fillId="0" borderId="0" xfId="0" applyNumberFormat="1" applyFont="1" applyAlignment="1">
      <alignment horizontal="right"/>
    </xf>
    <xf numFmtId="43" fontId="12" fillId="0" borderId="0" xfId="0" applyNumberFormat="1" applyFont="1"/>
    <xf numFmtId="43" fontId="29" fillId="0" borderId="0" xfId="1" applyFont="1"/>
    <xf numFmtId="43" fontId="30" fillId="0" borderId="0" xfId="1" applyFont="1"/>
    <xf numFmtId="43" fontId="18" fillId="0" borderId="0" xfId="0" applyNumberFormat="1" applyFont="1"/>
    <xf numFmtId="43" fontId="26" fillId="0" borderId="0" xfId="1" applyFont="1" applyAlignment="1">
      <alignment horizontal="right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4" fontId="23" fillId="0" borderId="1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5543550</xdr:colOff>
      <xdr:row>5</xdr:row>
      <xdr:rowOff>95251</xdr:rowOff>
    </xdr:from>
    <xdr:to>
      <xdr:col>2</xdr:col>
      <xdr:colOff>8124825</xdr:colOff>
      <xdr:row>14</xdr:row>
      <xdr:rowOff>28577</xdr:rowOff>
    </xdr:to>
    <xdr:pic>
      <xdr:nvPicPr>
        <xdr:cNvPr id="4" name="Picture 1" descr="Quiénes Somos? : Tecnificacion Nacional de Riego">
          <a:extLst>
            <a:ext uri="{FF2B5EF4-FFF2-40B4-BE49-F238E27FC236}">
              <a16:creationId xmlns:a16="http://schemas.microsoft.com/office/drawing/2014/main" id="{AAB4FCAD-E821-42A5-B272-23FD3749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047751"/>
          <a:ext cx="2581275" cy="1647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9DF1DD52-0F1E-4BDC-9FE5-49822760041B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1" dT="2023-06-12T14:20:48.86" personId="{9DF1DD52-0F1E-4BDC-9FE5-49822760041B}" id="{0607DCD4-3B51-4F3D-9E54-C14D1ACC2B78}">
    <text xml:space="preserve">Apropiacion Presupuestaria es igual a Preventivos menos Libribramientos, menos disponibilidad fondo anticipos financieros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100" t="s">
        <v>0</v>
      </c>
      <c r="C7" s="100"/>
      <c r="D7" s="100"/>
      <c r="E7" s="1"/>
      <c r="F7" s="1"/>
      <c r="G7" s="1"/>
      <c r="H7" s="1"/>
      <c r="I7" s="1"/>
      <c r="J7" s="1"/>
    </row>
    <row r="8" spans="1:10" ht="15.75" x14ac:dyDescent="0.25">
      <c r="A8" s="1"/>
      <c r="B8" s="101" t="s">
        <v>55</v>
      </c>
      <c r="C8" s="101"/>
      <c r="D8" s="101"/>
      <c r="E8" s="1"/>
      <c r="F8" s="1"/>
      <c r="G8" s="1"/>
      <c r="H8" s="1"/>
      <c r="I8" s="1"/>
      <c r="J8" s="1"/>
    </row>
    <row r="9" spans="1:10" x14ac:dyDescent="0.25">
      <c r="A9" s="1"/>
      <c r="B9" s="102" t="s">
        <v>1</v>
      </c>
      <c r="C9" s="102"/>
      <c r="D9" s="102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103" t="s">
        <v>39</v>
      </c>
      <c r="C13" s="103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104" t="s">
        <v>7</v>
      </c>
      <c r="C19" s="104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105" t="s">
        <v>47</v>
      </c>
      <c r="E64" s="105"/>
      <c r="F64" s="105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98" t="s">
        <v>48</v>
      </c>
      <c r="E65" s="98"/>
      <c r="F65" s="98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99" t="s">
        <v>53</v>
      </c>
      <c r="E66" s="99"/>
      <c r="F66" s="99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9:Q92"/>
  <sheetViews>
    <sheetView showGridLines="0" tabSelected="1" workbookViewId="0">
      <selection activeCell="C10" sqref="C10"/>
    </sheetView>
  </sheetViews>
  <sheetFormatPr defaultColWidth="11.42578125" defaultRowHeight="15" x14ac:dyDescent="0.25"/>
  <cols>
    <col min="1" max="1" width="4.5703125" customWidth="1"/>
    <col min="3" max="3" width="158.42578125" customWidth="1"/>
    <col min="4" max="4" width="45.7109375" customWidth="1"/>
    <col min="5" max="5" width="47.42578125" customWidth="1"/>
    <col min="6" max="6" width="37.7109375" customWidth="1"/>
    <col min="7" max="7" width="18.7109375" customWidth="1"/>
    <col min="8" max="8" width="20.28515625" hidden="1" customWidth="1"/>
    <col min="9" max="9" width="14.140625" hidden="1" customWidth="1"/>
    <col min="10" max="12" width="0" hidden="1" customWidth="1"/>
    <col min="13" max="13" width="14.7109375" customWidth="1"/>
    <col min="14" max="14" width="13.28515625" bestFit="1" customWidth="1"/>
  </cols>
  <sheetData>
    <row r="9" spans="1:6" x14ac:dyDescent="0.25">
      <c r="A9" s="1"/>
      <c r="B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A11" s="1"/>
      <c r="B11" s="1"/>
      <c r="C11" s="1"/>
      <c r="D11" s="1"/>
      <c r="E11" s="1"/>
    </row>
    <row r="12" spans="1:6" x14ac:dyDescent="0.25">
      <c r="A12" s="1"/>
      <c r="B12" s="1"/>
      <c r="C12" s="1"/>
      <c r="D12" s="1"/>
      <c r="E12" s="1"/>
    </row>
    <row r="13" spans="1:6" x14ac:dyDescent="0.25">
      <c r="A13" s="1"/>
      <c r="B13" s="1"/>
      <c r="C13" s="1"/>
      <c r="D13" s="1"/>
      <c r="E13" s="1"/>
    </row>
    <row r="14" spans="1:6" x14ac:dyDescent="0.25">
      <c r="A14" s="1"/>
      <c r="B14" s="1"/>
      <c r="C14" s="1"/>
      <c r="D14" s="1"/>
      <c r="E14" s="1"/>
    </row>
    <row r="15" spans="1:6" ht="27" x14ac:dyDescent="0.35">
      <c r="A15" s="1"/>
      <c r="B15" s="107" t="s">
        <v>61</v>
      </c>
      <c r="C15" s="107"/>
      <c r="D15" s="107"/>
      <c r="E15" s="48"/>
      <c r="F15" s="48"/>
    </row>
    <row r="16" spans="1:6" ht="27" x14ac:dyDescent="0.35">
      <c r="A16" s="1"/>
      <c r="B16" s="107" t="s">
        <v>78</v>
      </c>
      <c r="C16" s="107"/>
      <c r="D16" s="107"/>
      <c r="E16" s="48"/>
      <c r="F16" s="48"/>
    </row>
    <row r="17" spans="1:12" ht="27" x14ac:dyDescent="0.35">
      <c r="A17" s="1"/>
      <c r="B17" s="107" t="s">
        <v>60</v>
      </c>
      <c r="C17" s="107"/>
      <c r="D17" s="107"/>
      <c r="E17" s="49"/>
      <c r="F17" s="49"/>
    </row>
    <row r="18" spans="1:12" ht="30" customHeight="1" x14ac:dyDescent="0.35">
      <c r="A18" s="1"/>
      <c r="B18" s="114"/>
      <c r="C18" s="114"/>
      <c r="D18" s="114"/>
      <c r="E18" s="49"/>
      <c r="F18" s="49"/>
    </row>
    <row r="19" spans="1:12" ht="28.5" x14ac:dyDescent="0.45">
      <c r="A19" s="59"/>
      <c r="B19" s="60" t="s">
        <v>2</v>
      </c>
      <c r="C19" s="60"/>
      <c r="D19" s="61"/>
      <c r="E19" s="62"/>
      <c r="F19" s="62"/>
      <c r="H19" s="47"/>
    </row>
    <row r="20" spans="1:12" ht="28.5" x14ac:dyDescent="0.45">
      <c r="A20" s="59"/>
      <c r="B20" s="61" t="s">
        <v>3</v>
      </c>
      <c r="C20" s="63"/>
      <c r="D20" s="63"/>
      <c r="E20" s="64"/>
      <c r="F20" s="65"/>
      <c r="H20" s="47" t="s">
        <v>63</v>
      </c>
    </row>
    <row r="21" spans="1:12" ht="33" customHeight="1" x14ac:dyDescent="0.45">
      <c r="A21" s="59"/>
      <c r="B21" s="109" t="s">
        <v>62</v>
      </c>
      <c r="C21" s="109"/>
      <c r="D21" s="70">
        <v>169500.27</v>
      </c>
      <c r="E21" s="64"/>
      <c r="F21" s="67"/>
      <c r="H21" s="47">
        <v>2259231.2599999998</v>
      </c>
      <c r="I21" t="s">
        <v>67</v>
      </c>
    </row>
    <row r="22" spans="1:12" ht="30.75" customHeight="1" x14ac:dyDescent="0.45">
      <c r="A22" s="59"/>
      <c r="B22" s="106" t="s">
        <v>38</v>
      </c>
      <c r="C22" s="106"/>
      <c r="D22" s="67">
        <v>1254</v>
      </c>
      <c r="E22" s="69"/>
      <c r="F22" s="67"/>
      <c r="H22" s="51">
        <v>1098403.95</v>
      </c>
      <c r="I22" t="s">
        <v>68</v>
      </c>
    </row>
    <row r="23" spans="1:12" ht="33" customHeight="1" x14ac:dyDescent="0.45">
      <c r="A23" s="59"/>
      <c r="B23" s="106" t="s">
        <v>39</v>
      </c>
      <c r="C23" s="106"/>
      <c r="D23" s="70">
        <v>7071.54</v>
      </c>
      <c r="E23" s="61"/>
      <c r="F23" s="67"/>
      <c r="H23" s="47">
        <f>+H21-H22</f>
        <v>1160827.3099999998</v>
      </c>
      <c r="I23" t="s">
        <v>69</v>
      </c>
    </row>
    <row r="24" spans="1:12" ht="31.5" customHeight="1" x14ac:dyDescent="0.45">
      <c r="A24" s="59"/>
      <c r="B24" s="106" t="s">
        <v>4</v>
      </c>
      <c r="C24" s="106"/>
      <c r="D24" s="67">
        <f>168075.63-115109.02</f>
        <v>52966.61</v>
      </c>
      <c r="E24" s="71"/>
      <c r="F24" s="72"/>
      <c r="H24" s="53">
        <v>1371732.73</v>
      </c>
      <c r="I24" s="54" t="s">
        <v>70</v>
      </c>
      <c r="J24" s="54"/>
      <c r="K24" s="54"/>
      <c r="L24" s="54"/>
    </row>
    <row r="25" spans="1:12" ht="30.75" customHeight="1" x14ac:dyDescent="0.45">
      <c r="A25" s="59"/>
      <c r="B25" s="106" t="s">
        <v>57</v>
      </c>
      <c r="C25" s="106"/>
      <c r="D25" s="70">
        <v>1012719.4</v>
      </c>
      <c r="E25" s="73"/>
      <c r="F25" s="72"/>
      <c r="H25" s="54"/>
      <c r="I25" s="54" t="s">
        <v>71</v>
      </c>
      <c r="J25" s="54"/>
      <c r="K25" s="54"/>
      <c r="L25" s="54"/>
    </row>
    <row r="26" spans="1:12" ht="31.5" customHeight="1" x14ac:dyDescent="0.45">
      <c r="A26" s="59"/>
      <c r="B26" s="106" t="s">
        <v>73</v>
      </c>
      <c r="C26" s="106"/>
      <c r="D26" s="70">
        <v>1839950</v>
      </c>
      <c r="E26" s="73"/>
      <c r="F26" s="94"/>
      <c r="H26" s="54"/>
      <c r="I26" s="54"/>
      <c r="J26" s="54"/>
      <c r="K26" s="54"/>
      <c r="L26" s="54"/>
    </row>
    <row r="27" spans="1:12" ht="30" customHeight="1" x14ac:dyDescent="0.45">
      <c r="A27" s="59"/>
      <c r="B27" s="106" t="s">
        <v>74</v>
      </c>
      <c r="C27" s="106"/>
      <c r="D27" s="70">
        <v>33165</v>
      </c>
      <c r="E27" s="73"/>
      <c r="F27" s="94"/>
      <c r="H27" s="54"/>
      <c r="I27" s="54"/>
      <c r="J27" s="54"/>
      <c r="K27" s="54"/>
      <c r="L27" s="54"/>
    </row>
    <row r="28" spans="1:12" ht="32.25" customHeight="1" x14ac:dyDescent="0.45">
      <c r="A28" s="59"/>
      <c r="B28" s="106" t="s">
        <v>75</v>
      </c>
      <c r="C28" s="106"/>
      <c r="D28" s="70">
        <v>30665.25</v>
      </c>
      <c r="E28" s="73"/>
      <c r="F28" s="94"/>
      <c r="H28" s="54"/>
      <c r="I28" s="54"/>
      <c r="J28" s="54"/>
      <c r="K28" s="54"/>
      <c r="L28" s="54"/>
    </row>
    <row r="29" spans="1:12" ht="33" customHeight="1" x14ac:dyDescent="0.45">
      <c r="A29" s="59"/>
      <c r="B29" s="106" t="s">
        <v>76</v>
      </c>
      <c r="C29" s="106"/>
      <c r="D29" s="70">
        <v>9600</v>
      </c>
      <c r="E29" s="73"/>
      <c r="F29" s="94"/>
      <c r="H29" s="54"/>
      <c r="I29" s="54"/>
      <c r="J29" s="54"/>
      <c r="K29" s="54"/>
      <c r="L29" s="54"/>
    </row>
    <row r="30" spans="1:12" ht="29.25" thickBot="1" x14ac:dyDescent="0.5">
      <c r="A30" s="59"/>
      <c r="B30" s="61" t="s">
        <v>5</v>
      </c>
      <c r="C30" s="74"/>
      <c r="D30" s="75">
        <f>SUM(D21:D29)</f>
        <v>3156892.0700000003</v>
      </c>
      <c r="E30" s="71"/>
      <c r="F30" s="95"/>
    </row>
    <row r="31" spans="1:12" ht="18.75" customHeight="1" thickTop="1" x14ac:dyDescent="0.45">
      <c r="A31" s="59"/>
      <c r="B31" s="61"/>
      <c r="C31" s="74"/>
      <c r="D31" s="62"/>
      <c r="E31" s="61"/>
      <c r="F31" s="76"/>
    </row>
    <row r="32" spans="1:12" ht="28.5" x14ac:dyDescent="0.45">
      <c r="A32" s="59"/>
      <c r="B32" s="61" t="s">
        <v>6</v>
      </c>
      <c r="C32" s="74"/>
      <c r="D32" s="70">
        <f>+D33</f>
        <v>53877493.270000003</v>
      </c>
      <c r="E32" s="77"/>
      <c r="F32" s="86"/>
      <c r="I32" s="52">
        <v>52005336.880000003</v>
      </c>
    </row>
    <row r="33" spans="1:9" ht="28.5" x14ac:dyDescent="0.45">
      <c r="A33" s="59"/>
      <c r="B33" s="108" t="s">
        <v>7</v>
      </c>
      <c r="C33" s="108"/>
      <c r="D33" s="70">
        <v>53877493.270000003</v>
      </c>
      <c r="E33" s="77"/>
      <c r="F33" s="86"/>
      <c r="I33" s="52">
        <v>678995</v>
      </c>
    </row>
    <row r="34" spans="1:9" ht="28.5" x14ac:dyDescent="0.45">
      <c r="A34" s="59"/>
      <c r="B34" s="60" t="s">
        <v>77</v>
      </c>
      <c r="C34" s="74"/>
      <c r="D34" s="79">
        <f>-14074227.17</f>
        <v>-14074227.17</v>
      </c>
      <c r="E34" s="61"/>
      <c r="F34" s="80"/>
      <c r="I34" s="50">
        <f>+I32-I33</f>
        <v>51326341.880000003</v>
      </c>
    </row>
    <row r="35" spans="1:9" ht="29.25" thickBot="1" x14ac:dyDescent="0.5">
      <c r="A35" s="59"/>
      <c r="B35" s="61" t="s">
        <v>8</v>
      </c>
      <c r="D35" s="75">
        <f>+D33+D34</f>
        <v>39803266.100000001</v>
      </c>
      <c r="E35" s="61"/>
      <c r="F35" s="93"/>
    </row>
    <row r="36" spans="1:9" ht="17.25" customHeight="1" thickTop="1" x14ac:dyDescent="0.45">
      <c r="A36" s="59"/>
      <c r="B36" s="61"/>
      <c r="C36" s="74"/>
      <c r="D36" s="74"/>
      <c r="E36" s="61"/>
      <c r="F36" s="93"/>
      <c r="I36" s="52">
        <v>7422010.9000000004</v>
      </c>
    </row>
    <row r="37" spans="1:9" ht="27.75" customHeight="1" x14ac:dyDescent="0.45">
      <c r="A37" s="59"/>
      <c r="B37" s="66" t="s">
        <v>9</v>
      </c>
      <c r="C37" s="74"/>
      <c r="D37" s="67">
        <v>0</v>
      </c>
      <c r="E37" s="61"/>
      <c r="F37" s="93"/>
      <c r="I37" s="52">
        <v>51592.77</v>
      </c>
    </row>
    <row r="38" spans="1:9" ht="19.5" customHeight="1" x14ac:dyDescent="0.45">
      <c r="A38" s="59"/>
      <c r="B38" s="66"/>
      <c r="C38" s="74"/>
      <c r="D38" s="74"/>
      <c r="E38" s="61"/>
      <c r="F38" s="93"/>
      <c r="I38" s="50">
        <f>+I36-I37</f>
        <v>7370418.1300000008</v>
      </c>
    </row>
    <row r="39" spans="1:9" ht="29.25" thickBot="1" x14ac:dyDescent="0.5">
      <c r="A39" s="59"/>
      <c r="B39" s="61" t="s">
        <v>10</v>
      </c>
      <c r="C39" s="61"/>
      <c r="D39" s="75">
        <f>+D35+D37</f>
        <v>39803266.100000001</v>
      </c>
      <c r="E39" s="61"/>
      <c r="F39" s="93"/>
    </row>
    <row r="40" spans="1:9" ht="21" customHeight="1" thickTop="1" x14ac:dyDescent="0.45">
      <c r="A40" s="59"/>
      <c r="B40" s="61"/>
      <c r="C40" s="61"/>
      <c r="D40" s="74"/>
      <c r="E40" s="61"/>
      <c r="F40" s="61"/>
      <c r="G40" s="47"/>
    </row>
    <row r="41" spans="1:9" ht="28.5" x14ac:dyDescent="0.45">
      <c r="A41" s="59"/>
      <c r="B41" s="61" t="s">
        <v>11</v>
      </c>
      <c r="C41" s="63"/>
      <c r="D41" s="67"/>
      <c r="F41" s="62"/>
      <c r="G41" s="47"/>
    </row>
    <row r="42" spans="1:9" ht="30.75" customHeight="1" x14ac:dyDescent="0.45">
      <c r="A42" s="59"/>
      <c r="B42" s="66" t="s">
        <v>12</v>
      </c>
      <c r="C42" s="74"/>
      <c r="D42" s="67">
        <v>975110</v>
      </c>
      <c r="E42" s="61"/>
      <c r="F42" s="85"/>
      <c r="G42" s="47"/>
    </row>
    <row r="43" spans="1:9" ht="30" customHeight="1" x14ac:dyDescent="0.45">
      <c r="A43" s="59"/>
      <c r="B43" s="66" t="s">
        <v>13</v>
      </c>
      <c r="C43" s="74"/>
      <c r="D43" s="67">
        <v>-171736.57</v>
      </c>
      <c r="E43" s="61"/>
      <c r="F43" s="85"/>
    </row>
    <row r="44" spans="1:9" ht="28.5" x14ac:dyDescent="0.45">
      <c r="A44" s="59"/>
      <c r="B44" s="61" t="s">
        <v>14</v>
      </c>
      <c r="C44" s="61"/>
      <c r="D44" s="79">
        <f>+D42+D43</f>
        <v>803373.42999999993</v>
      </c>
      <c r="E44" s="61"/>
      <c r="F44" s="85"/>
      <c r="G44" s="52"/>
    </row>
    <row r="45" spans="1:9" ht="15" customHeight="1" x14ac:dyDescent="0.45">
      <c r="A45" s="59"/>
      <c r="B45" s="60"/>
      <c r="C45" s="74"/>
      <c r="D45" s="74"/>
      <c r="E45" s="61"/>
      <c r="F45" s="62"/>
    </row>
    <row r="46" spans="1:9" ht="29.25" thickBot="1" x14ac:dyDescent="0.5">
      <c r="A46" s="59"/>
      <c r="B46" s="61" t="s">
        <v>15</v>
      </c>
      <c r="C46" s="74"/>
      <c r="D46" s="75">
        <f>+D39+D44</f>
        <v>40606639.530000001</v>
      </c>
      <c r="E46" s="61"/>
      <c r="F46" s="85"/>
      <c r="G46" s="50"/>
    </row>
    <row r="47" spans="1:9" ht="12.75" customHeight="1" thickTop="1" x14ac:dyDescent="0.45">
      <c r="A47" s="59"/>
      <c r="B47" s="66"/>
      <c r="C47" s="74"/>
      <c r="D47" s="74"/>
      <c r="E47" s="61"/>
      <c r="F47" s="62"/>
    </row>
    <row r="48" spans="1:9" ht="29.25" thickBot="1" x14ac:dyDescent="0.5">
      <c r="A48" s="59"/>
      <c r="B48" s="60" t="s">
        <v>16</v>
      </c>
      <c r="C48" s="74"/>
      <c r="D48" s="75">
        <f>+D30+D46</f>
        <v>43763531.600000001</v>
      </c>
      <c r="E48" s="71"/>
      <c r="F48" s="85"/>
    </row>
    <row r="49" spans="1:17" ht="14.25" customHeight="1" thickTop="1" x14ac:dyDescent="0.45">
      <c r="A49" s="59"/>
      <c r="B49" s="60"/>
      <c r="C49" s="74"/>
      <c r="D49" s="74"/>
      <c r="E49" s="61"/>
      <c r="F49" s="64"/>
    </row>
    <row r="50" spans="1:17" ht="28.5" x14ac:dyDescent="0.45">
      <c r="A50" s="59"/>
      <c r="B50" s="60" t="s">
        <v>17</v>
      </c>
      <c r="C50" s="74"/>
      <c r="D50" s="74"/>
      <c r="E50" s="81"/>
      <c r="F50" s="64"/>
    </row>
    <row r="51" spans="1:17" ht="28.5" x14ac:dyDescent="0.45">
      <c r="A51" s="59"/>
      <c r="B51" s="60" t="s">
        <v>18</v>
      </c>
      <c r="C51" s="74"/>
      <c r="D51" s="67"/>
      <c r="E51" s="61"/>
      <c r="F51" s="64"/>
    </row>
    <row r="52" spans="1:17" ht="28.5" x14ac:dyDescent="0.45">
      <c r="A52" s="59"/>
      <c r="B52" s="106" t="s">
        <v>80</v>
      </c>
      <c r="C52" s="106"/>
      <c r="D52" s="67">
        <v>13160281.289999999</v>
      </c>
      <c r="E52" s="61"/>
      <c r="F52" s="64"/>
    </row>
    <row r="53" spans="1:17" ht="30" customHeight="1" x14ac:dyDescent="0.45">
      <c r="A53" s="59"/>
      <c r="B53" s="106" t="s">
        <v>81</v>
      </c>
      <c r="C53" s="106"/>
      <c r="D53" s="67">
        <v>7221331.8199999994</v>
      </c>
      <c r="G53" s="56"/>
      <c r="O53" s="55"/>
      <c r="P53" s="55"/>
      <c r="Q53" s="55"/>
    </row>
    <row r="54" spans="1:17" ht="29.25" thickBot="1" x14ac:dyDescent="0.5">
      <c r="A54" s="59"/>
      <c r="B54" s="60" t="s">
        <v>20</v>
      </c>
      <c r="C54" s="74"/>
      <c r="D54" s="75">
        <f>+D52+D53</f>
        <v>20381613.109999999</v>
      </c>
      <c r="E54" s="61"/>
    </row>
    <row r="55" spans="1:17" ht="3" customHeight="1" thickTop="1" x14ac:dyDescent="0.45">
      <c r="A55" s="59"/>
      <c r="B55" s="60"/>
      <c r="C55" s="74"/>
      <c r="D55" s="74"/>
    </row>
    <row r="56" spans="1:17" ht="28.5" x14ac:dyDescent="0.45">
      <c r="A56" s="59"/>
      <c r="B56" s="60" t="s">
        <v>21</v>
      </c>
      <c r="C56" s="63"/>
      <c r="D56" s="63"/>
      <c r="E56" s="61"/>
    </row>
    <row r="57" spans="1:17" ht="28.5" x14ac:dyDescent="0.45">
      <c r="A57" s="59"/>
      <c r="B57" s="68" t="s">
        <v>22</v>
      </c>
      <c r="C57" s="74"/>
      <c r="D57" s="82">
        <v>0</v>
      </c>
      <c r="E57" s="83"/>
    </row>
    <row r="58" spans="1:17" ht="28.5" x14ac:dyDescent="0.45">
      <c r="A58" s="59"/>
      <c r="B58" s="68" t="s">
        <v>23</v>
      </c>
      <c r="C58" s="74"/>
      <c r="D58" s="97">
        <v>0</v>
      </c>
      <c r="E58" s="83"/>
    </row>
    <row r="59" spans="1:17" ht="28.5" x14ac:dyDescent="0.45">
      <c r="A59" s="59"/>
      <c r="B59" s="60" t="s">
        <v>24</v>
      </c>
      <c r="C59" s="84"/>
      <c r="D59" s="79">
        <f>+D57+D58</f>
        <v>0</v>
      </c>
      <c r="E59" s="83"/>
    </row>
    <row r="60" spans="1:17" ht="28.5" x14ac:dyDescent="0.45">
      <c r="A60" s="59"/>
      <c r="B60" s="109" t="s">
        <v>58</v>
      </c>
      <c r="C60" s="109"/>
      <c r="D60" s="67">
        <v>143621879</v>
      </c>
      <c r="E60" s="77"/>
    </row>
    <row r="61" spans="1:17" ht="28.5" x14ac:dyDescent="0.45">
      <c r="A61" s="59"/>
      <c r="B61" s="109" t="s">
        <v>59</v>
      </c>
      <c r="C61" s="109"/>
      <c r="D61" s="67">
        <v>-142757358.74000001</v>
      </c>
      <c r="E61" s="87"/>
    </row>
    <row r="62" spans="1:17" ht="28.5" x14ac:dyDescent="0.45">
      <c r="A62" s="59"/>
      <c r="B62" s="109" t="s">
        <v>79</v>
      </c>
      <c r="C62" s="109"/>
      <c r="D62" s="67">
        <f>+D60+D61</f>
        <v>864520.25999999046</v>
      </c>
      <c r="E62" s="87"/>
      <c r="F62" s="85"/>
    </row>
    <row r="63" spans="1:17" ht="25.5" customHeight="1" x14ac:dyDescent="0.45">
      <c r="A63" s="59"/>
      <c r="B63" s="109" t="s">
        <v>82</v>
      </c>
      <c r="C63" s="109"/>
      <c r="D63" s="67">
        <v>22517398.23</v>
      </c>
      <c r="E63" s="88"/>
      <c r="F63" s="85"/>
    </row>
    <row r="64" spans="1:17" ht="29.25" thickBot="1" x14ac:dyDescent="0.5">
      <c r="A64" s="59"/>
      <c r="B64" s="60" t="s">
        <v>43</v>
      </c>
      <c r="C64" s="64"/>
      <c r="D64" s="75">
        <f>+D62+D63</f>
        <v>23381918.489999991</v>
      </c>
      <c r="E64" s="89"/>
      <c r="F64" s="85"/>
    </row>
    <row r="65" spans="1:6" ht="6" customHeight="1" thickTop="1" x14ac:dyDescent="0.45">
      <c r="A65" s="59"/>
      <c r="B65" s="60"/>
      <c r="C65" s="90"/>
      <c r="D65" s="91"/>
      <c r="E65" s="89"/>
      <c r="F65" s="85"/>
    </row>
    <row r="66" spans="1:6" ht="29.25" thickBot="1" x14ac:dyDescent="0.5">
      <c r="A66" s="59"/>
      <c r="B66" s="60" t="s">
        <v>25</v>
      </c>
      <c r="C66" s="84"/>
      <c r="D66" s="110">
        <f>+D54+D64</f>
        <v>43763531.599999994</v>
      </c>
      <c r="E66" s="62"/>
      <c r="F66" s="85"/>
    </row>
    <row r="67" spans="1:6" ht="21.75" customHeight="1" thickTop="1" x14ac:dyDescent="0.45">
      <c r="A67" s="59"/>
      <c r="B67" s="60"/>
      <c r="C67" s="84" t="s">
        <v>63</v>
      </c>
      <c r="D67" s="92"/>
      <c r="E67" s="62"/>
      <c r="F67" s="85"/>
    </row>
    <row r="68" spans="1:6" ht="28.5" x14ac:dyDescent="0.45">
      <c r="A68" s="59"/>
      <c r="B68" s="60"/>
      <c r="C68" s="84"/>
      <c r="D68" s="92"/>
      <c r="E68" s="96"/>
      <c r="F68" s="85"/>
    </row>
    <row r="69" spans="1:6" ht="28.5" x14ac:dyDescent="0.45">
      <c r="A69" s="59"/>
      <c r="B69" s="60"/>
      <c r="C69" s="84"/>
      <c r="D69" s="92"/>
      <c r="E69" s="62"/>
      <c r="F69" s="85"/>
    </row>
    <row r="70" spans="1:6" ht="28.5" x14ac:dyDescent="0.45">
      <c r="A70" s="59"/>
      <c r="B70" s="60"/>
      <c r="C70" s="84"/>
      <c r="D70" s="92"/>
      <c r="E70" s="62"/>
      <c r="F70" s="85"/>
    </row>
    <row r="71" spans="1:6" ht="28.5" x14ac:dyDescent="0.45">
      <c r="A71" s="59"/>
      <c r="B71" s="60"/>
      <c r="C71" s="84"/>
      <c r="D71" s="92"/>
      <c r="E71" s="62"/>
      <c r="F71" s="85"/>
    </row>
    <row r="72" spans="1:6" ht="28.5" x14ac:dyDescent="0.45">
      <c r="A72" s="59"/>
      <c r="B72" s="60"/>
      <c r="C72" s="84"/>
      <c r="D72" s="91"/>
      <c r="E72" s="62"/>
      <c r="F72" s="62"/>
    </row>
    <row r="73" spans="1:6" ht="28.5" x14ac:dyDescent="0.45">
      <c r="A73" s="59"/>
      <c r="B73" s="60"/>
      <c r="C73" s="84"/>
      <c r="D73" s="91"/>
      <c r="E73" s="62"/>
      <c r="F73" s="62"/>
    </row>
    <row r="74" spans="1:6" ht="28.5" x14ac:dyDescent="0.45">
      <c r="A74" s="59"/>
      <c r="B74" s="60"/>
      <c r="C74" s="84"/>
      <c r="D74" s="91"/>
      <c r="E74" s="62"/>
      <c r="F74" s="62"/>
    </row>
    <row r="75" spans="1:6" ht="28.5" x14ac:dyDescent="0.45">
      <c r="A75" s="59"/>
      <c r="B75" s="60"/>
      <c r="C75" s="84"/>
      <c r="D75" s="91"/>
      <c r="E75" s="62"/>
      <c r="F75" s="62"/>
    </row>
    <row r="76" spans="1:6" ht="28.5" x14ac:dyDescent="0.45">
      <c r="A76" s="59"/>
      <c r="B76" s="60"/>
      <c r="C76" s="84"/>
      <c r="D76" s="91" t="s">
        <v>63</v>
      </c>
      <c r="E76" s="85"/>
      <c r="F76" s="62"/>
    </row>
    <row r="77" spans="1:6" ht="28.5" x14ac:dyDescent="0.45">
      <c r="A77" s="59"/>
      <c r="B77" s="60"/>
      <c r="C77" s="84"/>
      <c r="D77" s="91" t="s">
        <v>63</v>
      </c>
      <c r="E77" s="62"/>
      <c r="F77" s="62"/>
    </row>
    <row r="78" spans="1:6" ht="28.5" x14ac:dyDescent="0.45">
      <c r="A78" s="59"/>
      <c r="B78" s="60"/>
      <c r="C78" s="84"/>
      <c r="D78" s="91"/>
      <c r="E78" s="62"/>
      <c r="F78" s="62"/>
    </row>
    <row r="79" spans="1:6" ht="28.5" x14ac:dyDescent="0.45">
      <c r="A79" s="59"/>
      <c r="B79" s="62"/>
      <c r="C79" s="62"/>
      <c r="D79" s="62"/>
      <c r="E79" s="62"/>
      <c r="F79" s="62"/>
    </row>
    <row r="80" spans="1:6" ht="27" customHeight="1" x14ac:dyDescent="0.4">
      <c r="A80" s="111" t="s">
        <v>64</v>
      </c>
      <c r="B80" s="111"/>
      <c r="C80" s="111"/>
      <c r="D80" s="112" t="s">
        <v>47</v>
      </c>
      <c r="E80" s="112"/>
      <c r="F80" s="112"/>
    </row>
    <row r="81" spans="1:6" ht="26.25" customHeight="1" x14ac:dyDescent="0.4">
      <c r="A81" s="111" t="s">
        <v>65</v>
      </c>
      <c r="B81" s="111"/>
      <c r="C81" s="111"/>
      <c r="D81" s="112" t="s">
        <v>48</v>
      </c>
      <c r="E81" s="112"/>
      <c r="F81" s="112"/>
    </row>
    <row r="82" spans="1:6" ht="24.75" customHeight="1" x14ac:dyDescent="0.4">
      <c r="A82" s="111" t="s">
        <v>66</v>
      </c>
      <c r="B82" s="111"/>
      <c r="C82" s="111"/>
      <c r="D82" s="112" t="s">
        <v>72</v>
      </c>
      <c r="E82" s="112"/>
      <c r="F82" s="112"/>
    </row>
    <row r="83" spans="1:6" ht="28.5" x14ac:dyDescent="0.45">
      <c r="A83" s="59"/>
      <c r="B83" s="84"/>
      <c r="C83" s="62"/>
      <c r="D83" s="84"/>
      <c r="E83" s="84"/>
      <c r="F83" s="84"/>
    </row>
    <row r="84" spans="1:6" ht="28.5" x14ac:dyDescent="0.45">
      <c r="A84" s="59"/>
      <c r="B84" s="84"/>
      <c r="C84" s="62"/>
      <c r="D84" s="84"/>
      <c r="E84" s="84"/>
      <c r="F84" s="84"/>
    </row>
    <row r="85" spans="1:6" ht="28.5" x14ac:dyDescent="0.45">
      <c r="A85" s="59"/>
      <c r="B85" s="84"/>
      <c r="C85" s="62"/>
      <c r="D85" s="84"/>
      <c r="E85" s="84"/>
      <c r="F85" s="84"/>
    </row>
    <row r="86" spans="1:6" ht="28.5" x14ac:dyDescent="0.45">
      <c r="A86" s="59"/>
      <c r="B86" s="84"/>
      <c r="C86" s="62"/>
      <c r="D86" s="84"/>
      <c r="E86" s="84"/>
      <c r="F86" s="84"/>
    </row>
    <row r="87" spans="1:6" ht="28.5" x14ac:dyDescent="0.45">
      <c r="A87" s="59"/>
      <c r="B87" s="62"/>
      <c r="C87" s="62"/>
      <c r="D87" s="62"/>
      <c r="E87" s="62"/>
      <c r="F87" s="62"/>
    </row>
    <row r="88" spans="1:6" ht="28.5" x14ac:dyDescent="0.45">
      <c r="A88" s="59"/>
      <c r="B88" s="62"/>
      <c r="C88" s="62"/>
      <c r="D88" s="62"/>
      <c r="E88" s="62"/>
      <c r="F88" s="62"/>
    </row>
    <row r="89" spans="1:6" ht="32.25" customHeight="1" x14ac:dyDescent="0.45">
      <c r="A89" s="59"/>
      <c r="B89" s="62"/>
      <c r="C89" s="113" t="s">
        <v>83</v>
      </c>
      <c r="D89" s="62"/>
      <c r="E89" s="62"/>
      <c r="F89" s="62"/>
    </row>
    <row r="90" spans="1:6" ht="33.75" customHeight="1" x14ac:dyDescent="0.45">
      <c r="A90" s="59"/>
      <c r="B90" s="62"/>
      <c r="C90" s="113" t="s">
        <v>85</v>
      </c>
      <c r="D90" s="62"/>
      <c r="E90" s="62"/>
      <c r="F90" s="62"/>
    </row>
    <row r="91" spans="1:6" ht="36" customHeight="1" x14ac:dyDescent="0.45">
      <c r="A91" s="64"/>
      <c r="B91" s="78"/>
      <c r="C91" s="113" t="s">
        <v>84</v>
      </c>
      <c r="D91" s="78"/>
      <c r="E91" s="78"/>
      <c r="F91" s="78"/>
    </row>
    <row r="92" spans="1:6" ht="28.5" x14ac:dyDescent="0.45">
      <c r="A92" s="64"/>
      <c r="B92" s="78"/>
      <c r="C92" s="78"/>
      <c r="D92" s="78"/>
      <c r="E92" s="78"/>
      <c r="F92" s="78"/>
    </row>
  </sheetData>
  <mergeCells count="25">
    <mergeCell ref="B15:D15"/>
    <mergeCell ref="B23:C23"/>
    <mergeCell ref="B33:C33"/>
    <mergeCell ref="D80:F80"/>
    <mergeCell ref="B16:D16"/>
    <mergeCell ref="B17:D17"/>
    <mergeCell ref="A80:C80"/>
    <mergeCell ref="B24:C24"/>
    <mergeCell ref="B22:C22"/>
    <mergeCell ref="B21:C21"/>
    <mergeCell ref="B25:C25"/>
    <mergeCell ref="B26:C26"/>
    <mergeCell ref="B63:C63"/>
    <mergeCell ref="B61:C61"/>
    <mergeCell ref="B60:C60"/>
    <mergeCell ref="B27:C27"/>
    <mergeCell ref="B28:C28"/>
    <mergeCell ref="B29:C29"/>
    <mergeCell ref="D82:F82"/>
    <mergeCell ref="D81:F81"/>
    <mergeCell ref="A81:C81"/>
    <mergeCell ref="A82:C82"/>
    <mergeCell ref="B53:C53"/>
    <mergeCell ref="B62:C62"/>
    <mergeCell ref="B52:C52"/>
  </mergeCells>
  <pageMargins left="0.98" right="0.97" top="0.38" bottom="0.74803149606299213" header="0.31496062992125984" footer="0.48"/>
  <pageSetup scale="2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86C3-15CB-4AA2-8B47-09D5B3315CA4}">
  <dimension ref="M4:P36"/>
  <sheetViews>
    <sheetView workbookViewId="0">
      <selection activeCell="N13" sqref="N13"/>
    </sheetView>
  </sheetViews>
  <sheetFormatPr defaultColWidth="11.42578125" defaultRowHeight="15" x14ac:dyDescent="0.25"/>
  <sheetData>
    <row r="4" spans="13:16" x14ac:dyDescent="0.25">
      <c r="M4" s="52"/>
      <c r="N4" s="52"/>
      <c r="O4" s="52"/>
      <c r="P4" s="52"/>
    </row>
    <row r="5" spans="13:16" x14ac:dyDescent="0.25">
      <c r="M5" s="52"/>
      <c r="N5" s="52">
        <v>71337.47</v>
      </c>
      <c r="O5" s="52"/>
      <c r="P5" s="52"/>
    </row>
    <row r="6" spans="13:16" x14ac:dyDescent="0.25">
      <c r="M6" s="52"/>
      <c r="N6" s="52">
        <v>66937.740000000005</v>
      </c>
      <c r="O6" s="52"/>
      <c r="P6" s="52"/>
    </row>
    <row r="7" spans="13:16" x14ac:dyDescent="0.25">
      <c r="M7" s="52"/>
      <c r="N7" s="52">
        <v>94365.67</v>
      </c>
      <c r="O7" s="52"/>
      <c r="P7" s="52"/>
    </row>
    <row r="8" spans="13:16" x14ac:dyDescent="0.25">
      <c r="M8" s="52"/>
      <c r="N8" s="52">
        <v>97586.76</v>
      </c>
      <c r="O8" s="52"/>
      <c r="P8" s="52"/>
    </row>
    <row r="9" spans="13:16" x14ac:dyDescent="0.25">
      <c r="M9" s="52"/>
      <c r="N9" s="57">
        <v>115109.02</v>
      </c>
      <c r="O9" s="52"/>
      <c r="P9" s="52"/>
    </row>
    <row r="10" spans="13:16" x14ac:dyDescent="0.25">
      <c r="M10" s="52"/>
      <c r="N10" s="58">
        <f>SUM(N5:N9)</f>
        <v>445336.66000000003</v>
      </c>
      <c r="O10" s="52"/>
      <c r="P10" s="52"/>
    </row>
    <row r="11" spans="13:16" x14ac:dyDescent="0.25">
      <c r="M11" s="52"/>
      <c r="N11" s="52">
        <v>517336.66</v>
      </c>
      <c r="O11" s="52"/>
      <c r="P11" s="52"/>
    </row>
    <row r="12" spans="13:16" x14ac:dyDescent="0.25">
      <c r="M12" s="52"/>
      <c r="N12" s="52">
        <f>+N11-N10</f>
        <v>71999.999999999942</v>
      </c>
      <c r="O12" s="52"/>
      <c r="P12" s="52"/>
    </row>
    <row r="13" spans="13:16" x14ac:dyDescent="0.25">
      <c r="M13" s="52"/>
      <c r="N13" s="52"/>
      <c r="O13" s="52"/>
      <c r="P13" s="52"/>
    </row>
    <row r="14" spans="13:16" x14ac:dyDescent="0.25">
      <c r="M14" s="52"/>
      <c r="N14" s="52"/>
      <c r="O14" s="52"/>
      <c r="P14" s="52"/>
    </row>
    <row r="15" spans="13:16" x14ac:dyDescent="0.25">
      <c r="M15" s="52"/>
      <c r="N15" s="52"/>
      <c r="O15" s="52"/>
      <c r="P15" s="52"/>
    </row>
    <row r="16" spans="13:16" x14ac:dyDescent="0.25">
      <c r="M16" s="52"/>
      <c r="N16" s="52"/>
      <c r="O16" s="52"/>
      <c r="P16" s="52"/>
    </row>
    <row r="17" spans="13:16" x14ac:dyDescent="0.25">
      <c r="M17" s="52"/>
      <c r="N17" s="52"/>
      <c r="O17" s="52"/>
      <c r="P17" s="52"/>
    </row>
    <row r="18" spans="13:16" x14ac:dyDescent="0.25">
      <c r="M18" s="52"/>
      <c r="N18" s="52"/>
      <c r="O18" s="52"/>
      <c r="P18" s="52"/>
    </row>
    <row r="19" spans="13:16" x14ac:dyDescent="0.25">
      <c r="M19" s="52"/>
      <c r="N19" s="52"/>
      <c r="O19" s="52"/>
      <c r="P19" s="52"/>
    </row>
    <row r="20" spans="13:16" x14ac:dyDescent="0.25">
      <c r="M20" s="52"/>
      <c r="N20" s="52"/>
      <c r="O20" s="52"/>
      <c r="P20" s="52"/>
    </row>
    <row r="21" spans="13:16" x14ac:dyDescent="0.25">
      <c r="M21" s="52"/>
      <c r="N21" s="52"/>
      <c r="O21" s="52"/>
      <c r="P21" s="52"/>
    </row>
    <row r="22" spans="13:16" x14ac:dyDescent="0.25">
      <c r="M22" s="52"/>
      <c r="N22" s="52"/>
      <c r="O22" s="52"/>
      <c r="P22" s="52"/>
    </row>
    <row r="23" spans="13:16" x14ac:dyDescent="0.25">
      <c r="M23" s="52"/>
      <c r="N23" s="52"/>
      <c r="O23" s="52"/>
      <c r="P23" s="52"/>
    </row>
    <row r="24" spans="13:16" x14ac:dyDescent="0.25">
      <c r="M24" s="52"/>
      <c r="N24" s="52"/>
      <c r="O24" s="52"/>
      <c r="P24" s="52"/>
    </row>
    <row r="25" spans="13:16" x14ac:dyDescent="0.25">
      <c r="M25" s="52"/>
      <c r="N25" s="52"/>
      <c r="O25" s="52"/>
      <c r="P25" s="52"/>
    </row>
    <row r="26" spans="13:16" x14ac:dyDescent="0.25">
      <c r="M26" s="52"/>
      <c r="N26" s="52"/>
      <c r="O26" s="52"/>
      <c r="P26" s="52"/>
    </row>
    <row r="27" spans="13:16" x14ac:dyDescent="0.25">
      <c r="M27" s="52"/>
      <c r="N27" s="52"/>
      <c r="O27" s="52"/>
      <c r="P27" s="52"/>
    </row>
    <row r="28" spans="13:16" x14ac:dyDescent="0.25">
      <c r="M28" s="52"/>
      <c r="N28" s="52"/>
      <c r="O28" s="52"/>
      <c r="P28" s="52"/>
    </row>
    <row r="29" spans="13:16" x14ac:dyDescent="0.25">
      <c r="M29" s="52"/>
      <c r="N29" s="52"/>
      <c r="O29" s="52"/>
      <c r="P29" s="52"/>
    </row>
    <row r="30" spans="13:16" x14ac:dyDescent="0.25">
      <c r="M30" s="52"/>
      <c r="N30" s="52"/>
      <c r="O30" s="52"/>
      <c r="P30" s="52"/>
    </row>
    <row r="31" spans="13:16" x14ac:dyDescent="0.25">
      <c r="M31" s="52"/>
      <c r="N31" s="52"/>
      <c r="O31" s="52"/>
      <c r="P31" s="52"/>
    </row>
    <row r="32" spans="13:16" x14ac:dyDescent="0.25">
      <c r="M32" s="52"/>
      <c r="N32" s="52"/>
      <c r="O32" s="52"/>
      <c r="P32" s="52"/>
    </row>
    <row r="33" spans="13:16" x14ac:dyDescent="0.25">
      <c r="M33" s="52"/>
      <c r="N33" s="52"/>
      <c r="O33" s="52"/>
      <c r="P33" s="52"/>
    </row>
    <row r="34" spans="13:16" x14ac:dyDescent="0.25">
      <c r="M34" s="52"/>
      <c r="N34" s="52"/>
      <c r="O34" s="52"/>
      <c r="P34" s="52"/>
    </row>
    <row r="35" spans="13:16" x14ac:dyDescent="0.25">
      <c r="M35" s="52"/>
      <c r="N35" s="52"/>
      <c r="O35" s="52"/>
      <c r="P35" s="52"/>
    </row>
    <row r="36" spans="13:16" x14ac:dyDescent="0.25">
      <c r="M36" s="52"/>
      <c r="N36" s="52"/>
      <c r="O36" s="52"/>
      <c r="P3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BALANCE GENERAL NOV</vt:lpstr>
      <vt:lpstr>Balance Gral. Noviembre-23</vt:lpstr>
      <vt:lpstr>Hoja1</vt:lpstr>
      <vt:lpstr>'Balance Gral. Noviembre-23'!Print_Area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2024-01-16T13:02:48Z</cp:lastPrinted>
  <dcterms:created xsi:type="dcterms:W3CDTF">2015-06-05T18:17:20Z</dcterms:created>
  <dcterms:modified xsi:type="dcterms:W3CDTF">2024-01-16T13:09:21Z</dcterms:modified>
</cp:coreProperties>
</file>