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RO PEREZ\Desktop\TECNIFICACION\2023\"/>
    </mc:Choice>
  </mc:AlternateContent>
  <xr:revisionPtr revIDLastSave="0" documentId="13_ncr:1_{750B33B5-82C6-4409-ADB6-8DEBBD6E58C6}" xr6:coauthVersionLast="47" xr6:coauthVersionMax="47" xr10:uidLastSave="{00000000-0000-0000-0000-000000000000}"/>
  <bookViews>
    <workbookView xWindow="-120" yWindow="-120" windowWidth="29040" windowHeight="15840" xr2:uid="{108D4166-5748-4D30-8265-7808A85A32E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7" i="1" l="1"/>
  <c r="L77" i="1"/>
  <c r="K77" i="1"/>
  <c r="D77" i="1"/>
  <c r="N77" i="1" l="1"/>
  <c r="M75" i="1"/>
  <c r="L75" i="1"/>
  <c r="K75" i="1"/>
  <c r="D75" i="1"/>
  <c r="D152" i="1"/>
  <c r="D151" i="1"/>
  <c r="D150" i="1"/>
  <c r="D149" i="1"/>
  <c r="M152" i="1"/>
  <c r="L152" i="1"/>
  <c r="K152" i="1"/>
  <c r="M151" i="1"/>
  <c r="L151" i="1"/>
  <c r="K151" i="1"/>
  <c r="M150" i="1"/>
  <c r="L150" i="1"/>
  <c r="K150" i="1"/>
  <c r="M149" i="1"/>
  <c r="L149" i="1"/>
  <c r="K149" i="1"/>
  <c r="M177" i="1"/>
  <c r="L177" i="1"/>
  <c r="M176" i="1"/>
  <c r="L176" i="1"/>
  <c r="M175" i="1"/>
  <c r="L175" i="1"/>
  <c r="M174" i="1"/>
  <c r="L174" i="1"/>
  <c r="M173" i="1"/>
  <c r="L173" i="1"/>
  <c r="M172" i="1"/>
  <c r="L172" i="1"/>
  <c r="M171" i="1"/>
  <c r="L171" i="1"/>
  <c r="M170" i="1"/>
  <c r="L170" i="1"/>
  <c r="M168" i="1"/>
  <c r="L168" i="1"/>
  <c r="M167" i="1"/>
  <c r="L167" i="1"/>
  <c r="M166" i="1"/>
  <c r="L166" i="1"/>
  <c r="M169" i="1"/>
  <c r="L169" i="1"/>
  <c r="M165" i="1"/>
  <c r="L165" i="1"/>
  <c r="M164" i="1"/>
  <c r="L164" i="1"/>
  <c r="M162" i="1"/>
  <c r="L162" i="1"/>
  <c r="M161" i="1"/>
  <c r="L161" i="1"/>
  <c r="M163" i="1"/>
  <c r="L163" i="1"/>
  <c r="M155" i="1"/>
  <c r="L155" i="1"/>
  <c r="M154" i="1"/>
  <c r="L154" i="1"/>
  <c r="M158" i="1"/>
  <c r="L158" i="1"/>
  <c r="M156" i="1"/>
  <c r="L156" i="1"/>
  <c r="M157" i="1"/>
  <c r="L157" i="1"/>
  <c r="M160" i="1"/>
  <c r="L160" i="1"/>
  <c r="M159" i="1"/>
  <c r="L159" i="1"/>
  <c r="M153" i="1"/>
  <c r="L153" i="1"/>
  <c r="M148" i="1"/>
  <c r="L148" i="1"/>
  <c r="M147" i="1"/>
  <c r="L147" i="1"/>
  <c r="M146" i="1"/>
  <c r="L146" i="1"/>
  <c r="M145" i="1"/>
  <c r="L145" i="1"/>
  <c r="M144" i="1"/>
  <c r="L144" i="1"/>
  <c r="M143" i="1"/>
  <c r="L143" i="1"/>
  <c r="M142" i="1"/>
  <c r="L142" i="1"/>
  <c r="M141" i="1"/>
  <c r="L141" i="1"/>
  <c r="M140" i="1"/>
  <c r="L140" i="1"/>
  <c r="M139" i="1"/>
  <c r="L139" i="1"/>
  <c r="M138" i="1"/>
  <c r="L138" i="1"/>
  <c r="M137" i="1"/>
  <c r="L137" i="1"/>
  <c r="M136" i="1"/>
  <c r="L136" i="1"/>
  <c r="M135" i="1"/>
  <c r="L135" i="1"/>
  <c r="M134" i="1"/>
  <c r="L134" i="1"/>
  <c r="M133" i="1"/>
  <c r="L133" i="1"/>
  <c r="M132" i="1"/>
  <c r="L132" i="1"/>
  <c r="M131" i="1"/>
  <c r="L131" i="1"/>
  <c r="M130" i="1"/>
  <c r="L130" i="1"/>
  <c r="M129" i="1"/>
  <c r="L129" i="1"/>
  <c r="M128" i="1"/>
  <c r="L128" i="1"/>
  <c r="M127" i="1"/>
  <c r="L127" i="1"/>
  <c r="M126" i="1"/>
  <c r="L126" i="1"/>
  <c r="M125" i="1"/>
  <c r="L125" i="1"/>
  <c r="M124" i="1"/>
  <c r="L124" i="1"/>
  <c r="M123" i="1"/>
  <c r="L123" i="1"/>
  <c r="M122" i="1"/>
  <c r="L122" i="1"/>
  <c r="M121" i="1"/>
  <c r="L121" i="1"/>
  <c r="M120" i="1"/>
  <c r="L120" i="1"/>
  <c r="M119" i="1"/>
  <c r="L119" i="1"/>
  <c r="M118" i="1"/>
  <c r="L118" i="1"/>
  <c r="M117" i="1"/>
  <c r="L117" i="1"/>
  <c r="M116" i="1"/>
  <c r="L116" i="1"/>
  <c r="M115" i="1"/>
  <c r="L115" i="1"/>
  <c r="M114" i="1"/>
  <c r="L114" i="1"/>
  <c r="M113" i="1"/>
  <c r="L113" i="1"/>
  <c r="M112" i="1"/>
  <c r="L112" i="1"/>
  <c r="M111" i="1"/>
  <c r="L111" i="1"/>
  <c r="M110" i="1"/>
  <c r="L110" i="1"/>
  <c r="M109" i="1"/>
  <c r="L109" i="1"/>
  <c r="M108" i="1"/>
  <c r="L108" i="1"/>
  <c r="M107" i="1"/>
  <c r="L107" i="1"/>
  <c r="M106" i="1"/>
  <c r="L106" i="1"/>
  <c r="M105" i="1"/>
  <c r="L105" i="1"/>
  <c r="M104" i="1"/>
  <c r="L104" i="1"/>
  <c r="M103" i="1"/>
  <c r="L103" i="1"/>
  <c r="M102" i="1"/>
  <c r="L102" i="1"/>
  <c r="M101" i="1"/>
  <c r="L101" i="1"/>
  <c r="M100" i="1"/>
  <c r="L100" i="1"/>
  <c r="M99" i="1"/>
  <c r="L99" i="1"/>
  <c r="M98" i="1"/>
  <c r="L98" i="1"/>
  <c r="M97" i="1"/>
  <c r="L97" i="1"/>
  <c r="M96" i="1"/>
  <c r="L96" i="1"/>
  <c r="M95" i="1"/>
  <c r="L95" i="1"/>
  <c r="M94" i="1"/>
  <c r="L94" i="1"/>
  <c r="M93" i="1"/>
  <c r="L93" i="1"/>
  <c r="M92" i="1"/>
  <c r="L92" i="1"/>
  <c r="M91" i="1"/>
  <c r="L91" i="1"/>
  <c r="M90" i="1"/>
  <c r="L90" i="1"/>
  <c r="M88" i="1"/>
  <c r="L88" i="1"/>
  <c r="M89" i="1"/>
  <c r="L89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6" i="1"/>
  <c r="L76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3" i="1"/>
  <c r="L13" i="1"/>
  <c r="M16" i="1"/>
  <c r="L16" i="1"/>
  <c r="M15" i="1"/>
  <c r="L15" i="1"/>
  <c r="M14" i="1"/>
  <c r="L14" i="1"/>
  <c r="M12" i="1"/>
  <c r="L12" i="1"/>
  <c r="M11" i="1"/>
  <c r="L11" i="1"/>
  <c r="M10" i="1"/>
  <c r="L10" i="1"/>
  <c r="M9" i="1"/>
  <c r="L9" i="1"/>
  <c r="K177" i="1"/>
  <c r="N177" i="1" s="1"/>
  <c r="K176" i="1"/>
  <c r="K175" i="1"/>
  <c r="N175" i="1" s="1"/>
  <c r="K174" i="1"/>
  <c r="K173" i="1"/>
  <c r="K172" i="1"/>
  <c r="K171" i="1"/>
  <c r="K170" i="1"/>
  <c r="K168" i="1"/>
  <c r="K167" i="1"/>
  <c r="K166" i="1"/>
  <c r="K169" i="1"/>
  <c r="K165" i="1"/>
  <c r="N165" i="1" s="1"/>
  <c r="K164" i="1"/>
  <c r="K162" i="1"/>
  <c r="N162" i="1" s="1"/>
  <c r="K161" i="1"/>
  <c r="K163" i="1"/>
  <c r="K155" i="1"/>
  <c r="K154" i="1"/>
  <c r="K158" i="1"/>
  <c r="K156" i="1"/>
  <c r="K157" i="1"/>
  <c r="K160" i="1"/>
  <c r="K159" i="1"/>
  <c r="K153" i="1"/>
  <c r="N153" i="1" s="1"/>
  <c r="K148" i="1"/>
  <c r="K147" i="1"/>
  <c r="N147" i="1" s="1"/>
  <c r="K146" i="1"/>
  <c r="K145" i="1"/>
  <c r="K144" i="1"/>
  <c r="K143" i="1"/>
  <c r="K142" i="1"/>
  <c r="K141" i="1"/>
  <c r="K140" i="1"/>
  <c r="K139" i="1"/>
  <c r="N139" i="1" s="1"/>
  <c r="K138" i="1"/>
  <c r="N138" i="1" s="1"/>
  <c r="K137" i="1"/>
  <c r="K136" i="1"/>
  <c r="K135" i="1"/>
  <c r="K134" i="1"/>
  <c r="K133" i="1"/>
  <c r="N133" i="1" s="1"/>
  <c r="K132" i="1"/>
  <c r="K131" i="1"/>
  <c r="K130" i="1"/>
  <c r="K129" i="1"/>
  <c r="K128" i="1"/>
  <c r="K127" i="1"/>
  <c r="N127" i="1" s="1"/>
  <c r="K126" i="1"/>
  <c r="K125" i="1"/>
  <c r="N125" i="1" s="1"/>
  <c r="K124" i="1"/>
  <c r="K123" i="1"/>
  <c r="K122" i="1"/>
  <c r="K121" i="1"/>
  <c r="K120" i="1"/>
  <c r="N120" i="1" s="1"/>
  <c r="K119" i="1"/>
  <c r="K118" i="1"/>
  <c r="K117" i="1"/>
  <c r="K116" i="1"/>
  <c r="K115" i="1"/>
  <c r="K114" i="1"/>
  <c r="N114" i="1" s="1"/>
  <c r="K113" i="1"/>
  <c r="K112" i="1"/>
  <c r="K111" i="1"/>
  <c r="N111" i="1" s="1"/>
  <c r="K110" i="1"/>
  <c r="K109" i="1"/>
  <c r="N109" i="1" s="1"/>
  <c r="K108" i="1"/>
  <c r="N108" i="1" s="1"/>
  <c r="K107" i="1"/>
  <c r="K106" i="1"/>
  <c r="K105" i="1"/>
  <c r="K104" i="1"/>
  <c r="K103" i="1"/>
  <c r="K102" i="1"/>
  <c r="K101" i="1"/>
  <c r="N101" i="1" s="1"/>
  <c r="K100" i="1"/>
  <c r="K99" i="1"/>
  <c r="N99" i="1" s="1"/>
  <c r="K98" i="1"/>
  <c r="K97" i="1"/>
  <c r="K96" i="1"/>
  <c r="N96" i="1" s="1"/>
  <c r="K95" i="1"/>
  <c r="K94" i="1"/>
  <c r="K93" i="1"/>
  <c r="K92" i="1"/>
  <c r="K91" i="1"/>
  <c r="K90" i="1"/>
  <c r="N90" i="1" s="1"/>
  <c r="K88" i="1"/>
  <c r="K89" i="1"/>
  <c r="K87" i="1"/>
  <c r="N87" i="1" s="1"/>
  <c r="K86" i="1"/>
  <c r="K85" i="1"/>
  <c r="N85" i="1" s="1"/>
  <c r="K84" i="1"/>
  <c r="N84" i="1" s="1"/>
  <c r="K83" i="1"/>
  <c r="K82" i="1"/>
  <c r="K81" i="1"/>
  <c r="K80" i="1"/>
  <c r="K79" i="1"/>
  <c r="N79" i="1" s="1"/>
  <c r="K78" i="1"/>
  <c r="K76" i="1"/>
  <c r="N76" i="1" s="1"/>
  <c r="K74" i="1"/>
  <c r="K73" i="1"/>
  <c r="K72" i="1"/>
  <c r="K71" i="1"/>
  <c r="N71" i="1" s="1"/>
  <c r="K70" i="1"/>
  <c r="N70" i="1" s="1"/>
  <c r="K69" i="1"/>
  <c r="K68" i="1"/>
  <c r="K67" i="1"/>
  <c r="K66" i="1"/>
  <c r="K65" i="1"/>
  <c r="N65" i="1" s="1"/>
  <c r="K64" i="1"/>
  <c r="K63" i="1"/>
  <c r="N63" i="1" s="1"/>
  <c r="K62" i="1"/>
  <c r="K61" i="1"/>
  <c r="K60" i="1"/>
  <c r="K59" i="1"/>
  <c r="N59" i="1" s="1"/>
  <c r="K58" i="1"/>
  <c r="N58" i="1" s="1"/>
  <c r="K57" i="1"/>
  <c r="K56" i="1"/>
  <c r="K55" i="1"/>
  <c r="K54" i="1"/>
  <c r="K53" i="1"/>
  <c r="K52" i="1"/>
  <c r="N52" i="1" s="1"/>
  <c r="K51" i="1"/>
  <c r="N51" i="1" s="1"/>
  <c r="K50" i="1"/>
  <c r="K49" i="1"/>
  <c r="K48" i="1"/>
  <c r="K47" i="1"/>
  <c r="N47" i="1" s="1"/>
  <c r="K46" i="1"/>
  <c r="K45" i="1"/>
  <c r="K44" i="1"/>
  <c r="K43" i="1"/>
  <c r="K42" i="1"/>
  <c r="K41" i="1"/>
  <c r="N41" i="1" s="1"/>
  <c r="K40" i="1"/>
  <c r="N40" i="1" s="1"/>
  <c r="K39" i="1"/>
  <c r="K38" i="1"/>
  <c r="K37" i="1"/>
  <c r="K36" i="1"/>
  <c r="K35" i="1"/>
  <c r="K34" i="1"/>
  <c r="N34" i="1" s="1"/>
  <c r="K33" i="1"/>
  <c r="K32" i="1"/>
  <c r="K31" i="1"/>
  <c r="K30" i="1"/>
  <c r="K29" i="1"/>
  <c r="K28" i="1"/>
  <c r="K27" i="1"/>
  <c r="K26" i="1"/>
  <c r="K25" i="1"/>
  <c r="K24" i="1"/>
  <c r="K23" i="1"/>
  <c r="N23" i="1" s="1"/>
  <c r="K22" i="1"/>
  <c r="K21" i="1"/>
  <c r="K20" i="1"/>
  <c r="K19" i="1"/>
  <c r="K18" i="1"/>
  <c r="K17" i="1"/>
  <c r="K13" i="1"/>
  <c r="K16" i="1"/>
  <c r="N16" i="1" s="1"/>
  <c r="K15" i="1"/>
  <c r="K14" i="1"/>
  <c r="N14" i="1" s="1"/>
  <c r="K12" i="1"/>
  <c r="K11" i="1"/>
  <c r="K10" i="1"/>
  <c r="K9" i="1"/>
  <c r="D177" i="1"/>
  <c r="D176" i="1"/>
  <c r="D175" i="1"/>
  <c r="D174" i="1"/>
  <c r="D173" i="1"/>
  <c r="D172" i="1"/>
  <c r="D171" i="1"/>
  <c r="D170" i="1"/>
  <c r="D168" i="1"/>
  <c r="D167" i="1"/>
  <c r="D166" i="1"/>
  <c r="D169" i="1"/>
  <c r="D165" i="1"/>
  <c r="D164" i="1"/>
  <c r="D162" i="1"/>
  <c r="D161" i="1"/>
  <c r="D163" i="1"/>
  <c r="D155" i="1"/>
  <c r="D154" i="1"/>
  <c r="D158" i="1"/>
  <c r="D156" i="1"/>
  <c r="D157" i="1"/>
  <c r="D160" i="1"/>
  <c r="D159" i="1"/>
  <c r="D153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8" i="1"/>
  <c r="D89" i="1"/>
  <c r="D87" i="1"/>
  <c r="D86" i="1"/>
  <c r="D85" i="1"/>
  <c r="D84" i="1"/>
  <c r="D83" i="1"/>
  <c r="D82" i="1"/>
  <c r="D81" i="1"/>
  <c r="D80" i="1"/>
  <c r="D79" i="1"/>
  <c r="D78" i="1"/>
  <c r="D76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3" i="1"/>
  <c r="D16" i="1"/>
  <c r="D15" i="1"/>
  <c r="D14" i="1"/>
  <c r="D12" i="1"/>
  <c r="D11" i="1"/>
  <c r="D10" i="1"/>
  <c r="D9" i="1"/>
  <c r="N18" i="1" l="1"/>
  <c r="N30" i="1"/>
  <c r="N54" i="1"/>
  <c r="N104" i="1"/>
  <c r="N116" i="1"/>
  <c r="N128" i="1"/>
  <c r="N157" i="1"/>
  <c r="N167" i="1"/>
  <c r="N31" i="1"/>
  <c r="N43" i="1"/>
  <c r="N93" i="1"/>
  <c r="N117" i="1"/>
  <c r="N141" i="1"/>
  <c r="N9" i="1"/>
  <c r="N21" i="1"/>
  <c r="N45" i="1"/>
  <c r="N95" i="1"/>
  <c r="N119" i="1"/>
  <c r="N131" i="1"/>
  <c r="N143" i="1"/>
  <c r="N154" i="1"/>
  <c r="N171" i="1"/>
  <c r="N12" i="1"/>
  <c r="N24" i="1"/>
  <c r="N36" i="1"/>
  <c r="N48" i="1"/>
  <c r="N98" i="1"/>
  <c r="N122" i="1"/>
  <c r="N146" i="1"/>
  <c r="N161" i="1"/>
  <c r="N174" i="1"/>
  <c r="N26" i="1"/>
  <c r="N62" i="1"/>
  <c r="N74" i="1"/>
  <c r="N89" i="1"/>
  <c r="N136" i="1"/>
  <c r="N148" i="1"/>
  <c r="N164" i="1"/>
  <c r="N176" i="1"/>
  <c r="N20" i="1"/>
  <c r="N56" i="1"/>
  <c r="N68" i="1"/>
  <c r="N82" i="1"/>
  <c r="N142" i="1"/>
  <c r="N158" i="1"/>
  <c r="N170" i="1"/>
  <c r="N75" i="1"/>
  <c r="N151" i="1"/>
  <c r="N15" i="1"/>
  <c r="N25" i="1"/>
  <c r="N42" i="1"/>
  <c r="N53" i="1"/>
  <c r="N64" i="1"/>
  <c r="N78" i="1"/>
  <c r="N88" i="1"/>
  <c r="N100" i="1"/>
  <c r="N110" i="1"/>
  <c r="N121" i="1"/>
  <c r="N132" i="1"/>
  <c r="N156" i="1"/>
  <c r="N168" i="1"/>
  <c r="L178" i="1"/>
  <c r="M178" i="1"/>
  <c r="N19" i="1"/>
  <c r="N29" i="1"/>
  <c r="N37" i="1"/>
  <c r="N46" i="1"/>
  <c r="N57" i="1"/>
  <c r="N69" i="1"/>
  <c r="N83" i="1"/>
  <c r="N94" i="1"/>
  <c r="N105" i="1"/>
  <c r="N115" i="1"/>
  <c r="N126" i="1"/>
  <c r="N137" i="1"/>
  <c r="K178" i="1"/>
  <c r="N13" i="1"/>
  <c r="N27" i="1"/>
  <c r="N55" i="1"/>
  <c r="N66" i="1"/>
  <c r="N80" i="1"/>
  <c r="N91" i="1"/>
  <c r="N102" i="1"/>
  <c r="N112" i="1"/>
  <c r="N123" i="1"/>
  <c r="N134" i="1"/>
  <c r="N17" i="1"/>
  <c r="N28" i="1"/>
  <c r="N35" i="1"/>
  <c r="N44" i="1"/>
  <c r="N67" i="1"/>
  <c r="N81" i="1"/>
  <c r="N92" i="1"/>
  <c r="N103" i="1"/>
  <c r="N113" i="1"/>
  <c r="N124" i="1"/>
  <c r="N135" i="1"/>
  <c r="N144" i="1"/>
  <c r="N155" i="1"/>
  <c r="N172" i="1"/>
  <c r="N145" i="1"/>
  <c r="N163" i="1"/>
  <c r="N173" i="1"/>
  <c r="N150" i="1"/>
  <c r="N10" i="1"/>
  <c r="N22" i="1"/>
  <c r="N32" i="1"/>
  <c r="N38" i="1"/>
  <c r="N49" i="1"/>
  <c r="N60" i="1"/>
  <c r="N72" i="1"/>
  <c r="N106" i="1"/>
  <c r="N118" i="1"/>
  <c r="N129" i="1"/>
  <c r="N11" i="1"/>
  <c r="N33" i="1"/>
  <c r="N39" i="1"/>
  <c r="N50" i="1"/>
  <c r="N61" i="1"/>
  <c r="N73" i="1"/>
  <c r="N86" i="1"/>
  <c r="N97" i="1"/>
  <c r="N107" i="1"/>
  <c r="N130" i="1"/>
  <c r="N140" i="1"/>
  <c r="N159" i="1"/>
  <c r="N169" i="1"/>
  <c r="N160" i="1"/>
  <c r="N166" i="1"/>
  <c r="N149" i="1"/>
  <c r="N152" i="1"/>
  <c r="N178" i="1" l="1"/>
</calcChain>
</file>

<file path=xl/sharedStrings.xml><?xml version="1.0" encoding="utf-8"?>
<sst xmlns="http://schemas.openxmlformats.org/spreadsheetml/2006/main" count="535" uniqueCount="235">
  <si>
    <t>DIRECCION EJECUTIVA DE LA COMISION DE FOMENTO A LA TECNIFICACION DEL SISTEMA NACIONAL DE RIEGO</t>
  </si>
  <si>
    <t>INVENTARIO DE BIENES DE CONSUMO EN ALMACÉN</t>
  </si>
  <si>
    <t>AL 30 DE JUNIO 2023</t>
  </si>
  <si>
    <t>VALORES EN RD$</t>
  </si>
  <si>
    <t>CANTIDAD</t>
  </si>
  <si>
    <t>INICIAL</t>
  </si>
  <si>
    <t xml:space="preserve">ENTRADA </t>
  </si>
  <si>
    <t xml:space="preserve">SALIDA </t>
  </si>
  <si>
    <t xml:space="preserve">EXISTENCIA </t>
  </si>
  <si>
    <t>FECHA DE ADQ.</t>
  </si>
  <si>
    <t>FECHA  REGISTRO</t>
  </si>
  <si>
    <t>DESCRIPCION DEL BIEN DE CONSUMO</t>
  </si>
  <si>
    <t>TIPO</t>
  </si>
  <si>
    <t>CCP AUXILIAR</t>
  </si>
  <si>
    <t>COSTO UNITARIO</t>
  </si>
  <si>
    <t>SUB-TOTAL</t>
  </si>
  <si>
    <t>ENTRADAS</t>
  </si>
  <si>
    <t>SALIDAS</t>
  </si>
  <si>
    <t>BALANCE EN ALMACEN</t>
  </si>
  <si>
    <t xml:space="preserve">ACEITE LUBRICANTE  EN 1 DE 8 ONZA </t>
  </si>
  <si>
    <t>UNIDAD</t>
  </si>
  <si>
    <t>2.3.7.2.06</t>
  </si>
  <si>
    <t>AGUA BATERIA</t>
  </si>
  <si>
    <t>GALON</t>
  </si>
  <si>
    <t>2.3.4.1.01</t>
  </si>
  <si>
    <t>AGUA PLANETA AZUL BOTELLONES</t>
  </si>
  <si>
    <t>BOTELLON</t>
  </si>
  <si>
    <t>2.3.1.1.01</t>
  </si>
  <si>
    <t>ALAMBRE DULCE CORTADO</t>
  </si>
  <si>
    <t xml:space="preserve">LIBRA </t>
  </si>
  <si>
    <t>2.3.6.3.06</t>
  </si>
  <si>
    <t>ALMOHADILLA ALCOCHADA P/RATON</t>
  </si>
  <si>
    <t>2.3.9.2.01</t>
  </si>
  <si>
    <t>ALMOHADILLAS PARA SELLOS SIN TINTA(BEIFA)</t>
  </si>
  <si>
    <t>AMBIENTADOR DIVERSOS</t>
  </si>
  <si>
    <t>2.3.9.1.01</t>
  </si>
  <si>
    <t>AZUCAR CREMA 5 LIBRAS</t>
  </si>
  <si>
    <t>PAQUETES</t>
  </si>
  <si>
    <t>AZUCAR SPLENDA 100/1</t>
  </si>
  <si>
    <t>CAJAS</t>
  </si>
  <si>
    <t xml:space="preserve">BANDEJA DE DOS JUEGOS DE ESCRITORIO PLASTICA </t>
  </si>
  <si>
    <t>BANDEJA DE METAL 2/1 NEGRA</t>
  </si>
  <si>
    <t>BANDITAS ANCHAS</t>
  </si>
  <si>
    <t>BANDITAS ELASTICAS</t>
  </si>
  <si>
    <t xml:space="preserve">BOLIGRAFOS AZUL </t>
  </si>
  <si>
    <t xml:space="preserve">BOLIGRAFOS NEGRO </t>
  </si>
  <si>
    <t>BORRADORES DE PIZARRA PLASTICO</t>
  </si>
  <si>
    <t>2.3.9.2.02</t>
  </si>
  <si>
    <t>BORRAS</t>
  </si>
  <si>
    <t>BOTELLAS PLASTICAS DESECHABLES DE 1 LITRO</t>
  </si>
  <si>
    <t>2.3.5.5.01</t>
  </si>
  <si>
    <t>BRILLO VERDE SCOTT</t>
  </si>
  <si>
    <t>2.2.2.2.01</t>
  </si>
  <si>
    <t>CAFÉ DE 1 LIBRA</t>
  </si>
  <si>
    <t>CAMISAS COLUMBIA MANGAS CORTAS</t>
  </si>
  <si>
    <t>2.3.2.3.01</t>
  </si>
  <si>
    <t>CAMISAS OXFORD MANGAS CORTAS</t>
  </si>
  <si>
    <t xml:space="preserve">CAMISAS OXFORD MANGAS LARGAS </t>
  </si>
  <si>
    <t>CARPETAS 2 ' C/ COVER DE 3 ARGOLLA DE BLANCAS</t>
  </si>
  <si>
    <t>CARPETAS 3 ' C/ COVER DE 3 ARGOLLA DE BLANCAS</t>
  </si>
  <si>
    <t>CERAS PARA CONTAR</t>
  </si>
  <si>
    <t xml:space="preserve">CHINCHETAS </t>
  </si>
  <si>
    <t>CINTA ADHESIVA DE 3/4</t>
  </si>
  <si>
    <t>CINTAS ADHESIVAS PARA EMPAQUE 2" X 100</t>
  </si>
  <si>
    <t>CLIP BILLETERO 25MM</t>
  </si>
  <si>
    <t>CAJA</t>
  </si>
  <si>
    <t>CLIP BILLETERO 32MM</t>
  </si>
  <si>
    <t>CLIP BILLETERO 51MM</t>
  </si>
  <si>
    <t>CLIPS GRANDES 50MM</t>
  </si>
  <si>
    <t>CLIPS PEQUEÑOS 33MM</t>
  </si>
  <si>
    <t>CLORO KLINACCION</t>
  </si>
  <si>
    <t>COUPLINPVC 1 1/2</t>
  </si>
  <si>
    <t>CREMORA</t>
  </si>
  <si>
    <t>CUBETA 5 GALONES C/TAPA</t>
  </si>
  <si>
    <t>CUBETA CON EXPRIMIDOR Y RUEDAS 30 LTS</t>
  </si>
  <si>
    <t>DESCULTIDOR  DE CERAMICAS KLINACCION</t>
  </si>
  <si>
    <t>DESINFECTANTE KLINACCION</t>
  </si>
  <si>
    <t xml:space="preserve">DETERGENTE DE 10 LIBRAS </t>
  </si>
  <si>
    <t>DETERGENTE DE 5 LIBRAS UNICO</t>
  </si>
  <si>
    <t>DISPENSADOR MED P/CINTA 3/4"</t>
  </si>
  <si>
    <t xml:space="preserve">DISPENSADORES DE CLIPS (PORTA CLIPS ) </t>
  </si>
  <si>
    <t>DOUBLE ZIPPER CAJAS</t>
  </si>
  <si>
    <t>ESCOBA PLASTICA C/PALO</t>
  </si>
  <si>
    <t>ESCOBILLA PARA BAÑO (JUEGO)</t>
  </si>
  <si>
    <t xml:space="preserve">ESPATULA 3 ACERO </t>
  </si>
  <si>
    <t>2.3.9.9.01</t>
  </si>
  <si>
    <t>ESPONJAS FREGAR</t>
  </si>
  <si>
    <t>ETIQUETAS ADHESIVAS 1000/1</t>
  </si>
  <si>
    <t>ETIQUETAS P/FOLDER AZUL</t>
  </si>
  <si>
    <t>ETIQUETAS P/FOLDER ROJA</t>
  </si>
  <si>
    <t>FELPAS VARIOS COLORES</t>
  </si>
  <si>
    <t>FILTROS CAFETERA</t>
  </si>
  <si>
    <t>2.3.9.5.01</t>
  </si>
  <si>
    <t>FOLDER MANILA AMARILLO 8 1/2 X 14</t>
  </si>
  <si>
    <t>FOLDER MANILA VARIOS COLORES 8 1/2 X 11</t>
  </si>
  <si>
    <t>FOLDERS MANILA AMARILLO 8 1/2X 11</t>
  </si>
  <si>
    <t xml:space="preserve">FUNDA NEGRA 28X35 </t>
  </si>
  <si>
    <t>FUNDAS BLANCAS  PEQUEÑA</t>
  </si>
  <si>
    <t>FUNDAS BLANCAS 28X35</t>
  </si>
  <si>
    <t xml:space="preserve">FUNDAS NEGRAS 17 X 22 </t>
  </si>
  <si>
    <t>FUNDAS NEGRAS 18 X 24</t>
  </si>
  <si>
    <t>FUNDAS PLAS. NEGRAS DE 55GLS</t>
  </si>
  <si>
    <t>GANCHO HEMBRA Y MACHO 50/1</t>
  </si>
  <si>
    <t>GOMAS DE PEGAR</t>
  </si>
  <si>
    <t>2.3.7.2.99</t>
  </si>
  <si>
    <t>GOTEROS DE TINTAS PARA SELLOS</t>
  </si>
  <si>
    <t>GRAPADORAS DE USO PESADO (100 HOJA )</t>
  </si>
  <si>
    <t xml:space="preserve">GRAPADORAS NORMAL </t>
  </si>
  <si>
    <t xml:space="preserve">GRAPAS 5/16 </t>
  </si>
  <si>
    <t>GRAPAS STANDARD TALBOT 5000/1</t>
  </si>
  <si>
    <t>GUANTE AMARILLO MANOS SUAVE</t>
  </si>
  <si>
    <t>GUANTILLA MOTORISTA SML</t>
  </si>
  <si>
    <t>PARES</t>
  </si>
  <si>
    <t>2.3.9.9.04</t>
  </si>
  <si>
    <t xml:space="preserve">GUILLOTINA DE PAPEL DE15 HOJA </t>
  </si>
  <si>
    <t>JABON LIQUIDO DE MANO</t>
  </si>
  <si>
    <t>2.3.7.2.03</t>
  </si>
  <si>
    <t xml:space="preserve">KIT MASCARILLAS  KIT- RES-PP </t>
  </si>
  <si>
    <t>2.3.9.3.01</t>
  </si>
  <si>
    <t>LABELS ADHESIVO</t>
  </si>
  <si>
    <t>LABEL  P/FOLDER 4X2</t>
  </si>
  <si>
    <t>LABELS P/COMP.1X4 BLANCO</t>
  </si>
  <si>
    <t>LANILLAS ROJAS</t>
  </si>
  <si>
    <t>YARDAS</t>
  </si>
  <si>
    <t>LAPIZ DE CARBON</t>
  </si>
  <si>
    <t>LAVAPLATO KLINACCION</t>
  </si>
  <si>
    <t xml:space="preserve">LENTES DE SEGURIDAD AJUSTABLES ANTIEMPAÑO </t>
  </si>
  <si>
    <t xml:space="preserve">LETRERO DE PISO RESBALOSO </t>
  </si>
  <si>
    <t>LIBRETAS RAYADAS 8 1/2 X 11</t>
  </si>
  <si>
    <t>LIBRO RECORD 300 PAGINAS OFINOTA</t>
  </si>
  <si>
    <t>2.3.3.3.01</t>
  </si>
  <si>
    <t>LIBRO RECORD 500 PAGINAS OFINOTA</t>
  </si>
  <si>
    <t>LONA REFORZADA GRIS DE 4X4</t>
  </si>
  <si>
    <t>2.3.5.4.01</t>
  </si>
  <si>
    <t>MACETAS TRAMONTINA DE 3 LIBRAS</t>
  </si>
  <si>
    <t>2.3.6.3.04</t>
  </si>
  <si>
    <t xml:space="preserve">MANGUERA JARDIN REFORZADA </t>
  </si>
  <si>
    <t>MARCADORES PERMANENTES VARIOS COLORES</t>
  </si>
  <si>
    <t>MARCADORES PIZARRA VARIOS COLORES</t>
  </si>
  <si>
    <t>MARTILLO CARPINTERO  TRUPER DE 16</t>
  </si>
  <si>
    <t xml:space="preserve">MASILLA DE SHEETROCK </t>
  </si>
  <si>
    <t>MOCHILA IMPERMEABLE</t>
  </si>
  <si>
    <t>MOTAS PINTAR ANTI GOTAS SMART LITE</t>
  </si>
  <si>
    <t>MOUSE PAD</t>
  </si>
  <si>
    <t>PALA</t>
  </si>
  <si>
    <t>PAÑOS MICROFIBRA VARIOS COLORES</t>
  </si>
  <si>
    <t xml:space="preserve">PAPEL BOND 8 1/2 X 11 </t>
  </si>
  <si>
    <t>RESMA</t>
  </si>
  <si>
    <t>2.3.3.1.01</t>
  </si>
  <si>
    <t xml:space="preserve">PAPEL BOND 8 1/2 X 14 </t>
  </si>
  <si>
    <t>PAPEL D/ HILO BLANCO 81/2 X11 BOND 24</t>
  </si>
  <si>
    <t>PAPEL FORMA CONTINUA ABBY 8 1/2 X 11</t>
  </si>
  <si>
    <t>2.3.3.2.01</t>
  </si>
  <si>
    <t>24//11/2022</t>
  </si>
  <si>
    <t>PAPEL HIGIENICO 12/1</t>
  </si>
  <si>
    <t>PAPEL HIGIENICO FAMILIA 4/1</t>
  </si>
  <si>
    <t>FARDOS</t>
  </si>
  <si>
    <t>PAPEL TOALLA DE BAÑO 6/1</t>
  </si>
  <si>
    <t xml:space="preserve">PARTITION 81/2 VERDE </t>
  </si>
  <si>
    <t xml:space="preserve">PENDAFLEX 8- 1/2 X13 </t>
  </si>
  <si>
    <t>PERFORADORA DE 2 HOYOS</t>
  </si>
  <si>
    <t>PERFORADORA DE 3 HOYOS</t>
  </si>
  <si>
    <t>PINTURA ACRILICA TROPICAL ROJO POSITIVO</t>
  </si>
  <si>
    <t xml:space="preserve">PINTURA MATE SUPERIOR BLANCO </t>
  </si>
  <si>
    <t>CUBETAS</t>
  </si>
  <si>
    <t>PISTOLA P/PINTAR DE GRAVEDAD</t>
  </si>
  <si>
    <t>2.3.9.9.05</t>
  </si>
  <si>
    <t>PORTA LAPIZ EN METAL</t>
  </si>
  <si>
    <t xml:space="preserve">POST- IT </t>
  </si>
  <si>
    <t>POST- IT BANDERITA SURTIDAS</t>
  </si>
  <si>
    <t>PROTECTOR CONTROL DE AIRE ACONDICIONADO</t>
  </si>
  <si>
    <t>PROTECTOR DE HOJAS 100/1</t>
  </si>
  <si>
    <t>REGLAS</t>
  </si>
  <si>
    <t>RESALTADORES  VARIOS</t>
  </si>
  <si>
    <t>ROLLO DE PAPEL SUMADORA</t>
  </si>
  <si>
    <t>SACA PUNTAS</t>
  </si>
  <si>
    <t>SACAGRAPAS</t>
  </si>
  <si>
    <t>SELLO FICHERO</t>
  </si>
  <si>
    <t xml:space="preserve">SEPARADORES DE  HOJA MULTIPLES COLORES </t>
  </si>
  <si>
    <t>SERVILLETAS 500/1</t>
  </si>
  <si>
    <t>SERVILLETAS CUADRADAS 100/1</t>
  </si>
  <si>
    <t xml:space="preserve">SILICON TRANSPARENTE INDUSTRIAL </t>
  </si>
  <si>
    <t>SOBRE MANILA AMARILLO 8 1/2 X 13</t>
  </si>
  <si>
    <t>SOBRE MANILA BLANCO 8 1/2 X 11</t>
  </si>
  <si>
    <t>SUAPER C/PALO NUM.36</t>
  </si>
  <si>
    <t>SUAPERS DE GOMA (BRAVA)</t>
  </si>
  <si>
    <t>TABLA DE LIBRETA</t>
  </si>
  <si>
    <t xml:space="preserve">TÉ FRIO LIMÓN 5.5 </t>
  </si>
  <si>
    <t>TÉ MONDAISA VARIADOS 20/1</t>
  </si>
  <si>
    <t>THINNER 900</t>
  </si>
  <si>
    <t xml:space="preserve">TIJERA MANGO NEGRA </t>
  </si>
  <si>
    <t>TINTA EPSON 502 NEGRA</t>
  </si>
  <si>
    <t>BOTELLA</t>
  </si>
  <si>
    <t>TINTA EPSON 502 VARIOS COLORES</t>
  </si>
  <si>
    <t xml:space="preserve">TINTA EPSON 502 CYAN </t>
  </si>
  <si>
    <t>TINTA EPSON 502 AMARILLO</t>
  </si>
  <si>
    <t>TINTA EPSON 502 MAGENTA</t>
  </si>
  <si>
    <t>TINTA AMARILLO HP, GT52</t>
  </si>
  <si>
    <t>TINTA CYAN HP, GT52</t>
  </si>
  <si>
    <t>TINTA MAGENTA HP, GT52</t>
  </si>
  <si>
    <t>TINTA HP GT52 VARIOS COLORES</t>
  </si>
  <si>
    <t>TINTA HP GT53 NEGRA</t>
  </si>
  <si>
    <t>TINTAS PARA IMPRESORAS 644 (EPSON) VARIOS COLORES</t>
  </si>
  <si>
    <t>TINTAS PARA IMPRESORAS ECOTANK 544 (EPSON) VARIOS COLORES</t>
  </si>
  <si>
    <t>TONER NEGRO P/IMPRESORA CANON 055H</t>
  </si>
  <si>
    <t>TONER AMARILLO P/ IMPRESORA CANON</t>
  </si>
  <si>
    <t>TONER CYAN P/IMPRESORA CANON 055H</t>
  </si>
  <si>
    <t>TONER MAGENTA P/IMPRESORA CANON 055H</t>
  </si>
  <si>
    <t xml:space="preserve">TORNILLOS DIABLITOS </t>
  </si>
  <si>
    <t xml:space="preserve">VASO DE VIDRIO 16 ONZA </t>
  </si>
  <si>
    <t>VASOS DESECHABLES CARTON 4 ONZAS 50/1</t>
  </si>
  <si>
    <t>VASOS DESECHABLES CARTON 8 ONZAS 50/1</t>
  </si>
  <si>
    <t>ZAFACON 45 GALONES RUBBERMAID</t>
  </si>
  <si>
    <t>ZAFACON 45 LITROS SPARTAPLAS</t>
  </si>
  <si>
    <t xml:space="preserve">ZAFACON DE METAL P/OFICINA </t>
  </si>
  <si>
    <t>ZAFACON P/BAÑO BLANCO</t>
  </si>
  <si>
    <t>TOTAL GENERAL</t>
  </si>
  <si>
    <t xml:space="preserve">Preparado por : </t>
  </si>
  <si>
    <t>ALCOHOL ISOPROPILICO</t>
  </si>
  <si>
    <t>RECOGEDOR DE BASURA</t>
  </si>
  <si>
    <t>TICKETS DE COMBUSTIBLE DE RD$1,000</t>
  </si>
  <si>
    <t>2.3.7.1.02</t>
  </si>
  <si>
    <t>TICKETS DE COMBUSTIBLE DE RD$500</t>
  </si>
  <si>
    <t>TICKETS DE COMBUSTIBLE DE RD250</t>
  </si>
  <si>
    <t>2.2.7.1.02</t>
  </si>
  <si>
    <t>TICKETS LAVADO VEHICULOS</t>
  </si>
  <si>
    <t>2.2.8.5.03</t>
  </si>
  <si>
    <t>GASOIL OPTIMO</t>
  </si>
  <si>
    <t>GORRA AZUL</t>
  </si>
  <si>
    <t>Preparado Por</t>
  </si>
  <si>
    <t>Ruvel Benitez</t>
  </si>
  <si>
    <t>Pedro Pérez</t>
  </si>
  <si>
    <t>Revisado por</t>
  </si>
  <si>
    <t>Autorizado Por</t>
  </si>
  <si>
    <t>Pablo Grimaldi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</si>
</sst>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0;[Red]#,##0.00"/>
    <numFmt numFmtId="165" formatCode="dd/mm/yyyy;@"/>
    <numFmt numFmtId="166" formatCode="0;[Red]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1" applyFont="1" applyAlignment="1">
      <alignment horizontal="center"/>
    </xf>
    <xf numFmtId="165" fontId="2" fillId="0" borderId="0" xfId="1" applyNumberFormat="1" applyFont="1" applyAlignment="1">
      <alignment horizontal="center"/>
    </xf>
    <xf numFmtId="0" fontId="2" fillId="0" borderId="1" xfId="1" applyFont="1" applyBorder="1" applyAlignment="1">
      <alignment horizontal="center" wrapText="1"/>
    </xf>
    <xf numFmtId="165" fontId="2" fillId="0" borderId="1" xfId="1" applyNumberFormat="1" applyFont="1" applyBorder="1" applyAlignment="1">
      <alignment horizontal="center" wrapText="1"/>
    </xf>
    <xf numFmtId="166" fontId="3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0" fontId="3" fillId="0" borderId="0" xfId="1" applyFont="1"/>
    <xf numFmtId="43" fontId="3" fillId="0" borderId="0" xfId="2" applyFont="1" applyFill="1" applyBorder="1"/>
    <xf numFmtId="164" fontId="3" fillId="0" borderId="0" xfId="1" applyNumberFormat="1" applyFont="1"/>
    <xf numFmtId="0" fontId="4" fillId="0" borderId="0" xfId="0" applyFont="1" applyAlignment="1">
      <alignment horizontal="center"/>
    </xf>
    <xf numFmtId="43" fontId="3" fillId="0" borderId="0" xfId="2" applyFont="1"/>
    <xf numFmtId="43" fontId="2" fillId="0" borderId="1" xfId="1" applyNumberFormat="1" applyFont="1" applyBorder="1"/>
    <xf numFmtId="0" fontId="2" fillId="0" borderId="0" xfId="1" applyFont="1"/>
    <xf numFmtId="166" fontId="2" fillId="0" borderId="0" xfId="1" applyNumberFormat="1" applyFont="1" applyAlignment="1">
      <alignment horizontal="center"/>
    </xf>
    <xf numFmtId="165" fontId="3" fillId="0" borderId="0" xfId="1" applyNumberFormat="1" applyFont="1"/>
    <xf numFmtId="43" fontId="3" fillId="0" borderId="0" xfId="1" applyNumberFormat="1" applyFont="1"/>
    <xf numFmtId="0" fontId="5" fillId="0" borderId="0" xfId="0" applyFont="1"/>
    <xf numFmtId="0" fontId="6" fillId="0" borderId="0" xfId="0" applyFont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</cellXfs>
  <cellStyles count="3">
    <cellStyle name="Millares 2" xfId="2" xr:uid="{C00B4207-A676-42C9-A5F0-88874C1B81CF}"/>
    <cellStyle name="Normal" xfId="0" builtinId="0"/>
    <cellStyle name="Normal 2" xfId="1" xr:uid="{1383A1C6-7700-4348-846D-88D451DD2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25676-4D17-4B3F-BA2C-9A752B0807E7}">
  <sheetPr>
    <pageSetUpPr fitToPage="1"/>
  </sheetPr>
  <dimension ref="A1:P185"/>
  <sheetViews>
    <sheetView tabSelected="1" topLeftCell="E154" workbookViewId="0">
      <selection activeCell="A2" sqref="A2:N185"/>
    </sheetView>
  </sheetViews>
  <sheetFormatPr baseColWidth="10" defaultRowHeight="15" x14ac:dyDescent="0.25"/>
  <cols>
    <col min="1" max="1" width="11.42578125" hidden="1" customWidth="1"/>
    <col min="2" max="2" width="14.85546875" hidden="1" customWidth="1"/>
    <col min="3" max="3" width="12.42578125" hidden="1" customWidth="1"/>
    <col min="4" max="4" width="12.28515625" hidden="1" customWidth="1"/>
    <col min="5" max="5" width="16.7109375" customWidth="1"/>
    <col min="6" max="6" width="15.42578125" customWidth="1"/>
    <col min="7" max="7" width="66.140625" customWidth="1"/>
    <col min="8" max="8" width="14.140625" customWidth="1"/>
    <col min="9" max="9" width="12.85546875" customWidth="1"/>
    <col min="10" max="10" width="12.7109375" customWidth="1"/>
    <col min="11" max="11" width="17.140625" hidden="1" customWidth="1"/>
    <col min="12" max="13" width="0.140625" hidden="1" customWidth="1"/>
    <col min="14" max="14" width="16.5703125" customWidth="1"/>
  </cols>
  <sheetData>
    <row r="1" spans="1:14" ht="15.75" x14ac:dyDescent="0.25">
      <c r="D1" s="1"/>
      <c r="E1" s="1"/>
      <c r="F1" s="1"/>
      <c r="H1" s="1"/>
      <c r="I1" s="2"/>
      <c r="J1" s="1"/>
      <c r="K1" s="1"/>
      <c r="L1" s="1"/>
      <c r="M1" s="1"/>
      <c r="N1" s="1"/>
    </row>
    <row r="2" spans="1:14" ht="18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18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8" x14ac:dyDescent="0.2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ht="18" x14ac:dyDescent="0.25">
      <c r="A5" s="25" t="s">
        <v>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20.25" x14ac:dyDescent="0.3">
      <c r="A6" s="18"/>
    </row>
    <row r="7" spans="1:14" ht="15.75" x14ac:dyDescent="0.25">
      <c r="A7" s="20" t="s">
        <v>4</v>
      </c>
      <c r="B7" s="20"/>
      <c r="C7" s="20"/>
      <c r="D7" s="20"/>
      <c r="E7" s="2"/>
      <c r="F7" s="2"/>
      <c r="H7" s="1"/>
      <c r="I7" s="1"/>
      <c r="J7" s="1"/>
      <c r="K7" s="1"/>
      <c r="L7" s="1"/>
      <c r="M7" s="1"/>
      <c r="N7" s="1"/>
    </row>
    <row r="8" spans="1:14" ht="31.5" x14ac:dyDescent="0.25">
      <c r="A8" s="3" t="s">
        <v>5</v>
      </c>
      <c r="B8" s="3" t="s">
        <v>6</v>
      </c>
      <c r="C8" s="3" t="s">
        <v>7</v>
      </c>
      <c r="D8" s="3" t="s">
        <v>8</v>
      </c>
      <c r="E8" s="4" t="s">
        <v>9</v>
      </c>
      <c r="F8" s="4" t="s">
        <v>10</v>
      </c>
      <c r="G8" s="3" t="s">
        <v>11</v>
      </c>
      <c r="H8" s="3" t="s">
        <v>12</v>
      </c>
      <c r="I8" s="3" t="s">
        <v>13</v>
      </c>
      <c r="J8" s="3" t="s">
        <v>14</v>
      </c>
      <c r="K8" s="3" t="s">
        <v>15</v>
      </c>
      <c r="L8" s="3" t="s">
        <v>16</v>
      </c>
      <c r="M8" s="3" t="s">
        <v>17</v>
      </c>
      <c r="N8" s="3" t="s">
        <v>18</v>
      </c>
    </row>
    <row r="9" spans="1:14" ht="15.75" x14ac:dyDescent="0.25">
      <c r="A9" s="5">
        <v>2</v>
      </c>
      <c r="B9" s="5"/>
      <c r="C9" s="5"/>
      <c r="D9" s="5">
        <f>+A9+B9-C9</f>
        <v>2</v>
      </c>
      <c r="E9" s="6">
        <v>44915</v>
      </c>
      <c r="F9" s="6">
        <v>44915</v>
      </c>
      <c r="G9" s="7" t="s">
        <v>19</v>
      </c>
      <c r="H9" s="7" t="s">
        <v>20</v>
      </c>
      <c r="I9" s="7" t="s">
        <v>21</v>
      </c>
      <c r="J9" s="8">
        <v>260</v>
      </c>
      <c r="K9" s="8">
        <f>+A9*J9</f>
        <v>520</v>
      </c>
      <c r="L9" s="8">
        <f>+B9*J9</f>
        <v>0</v>
      </c>
      <c r="M9" s="8">
        <f>+C9*J9</f>
        <v>0</v>
      </c>
      <c r="N9" s="9">
        <f>+K9+L9-M9</f>
        <v>520</v>
      </c>
    </row>
    <row r="10" spans="1:14" ht="15.75" x14ac:dyDescent="0.25">
      <c r="A10" s="5">
        <v>2</v>
      </c>
      <c r="B10" s="5"/>
      <c r="C10" s="5"/>
      <c r="D10" s="5">
        <f>+A10+B10-C10</f>
        <v>2</v>
      </c>
      <c r="E10" s="6">
        <v>44727</v>
      </c>
      <c r="F10" s="6">
        <v>44727</v>
      </c>
      <c r="G10" s="7" t="s">
        <v>22</v>
      </c>
      <c r="H10" s="7" t="s">
        <v>23</v>
      </c>
      <c r="I10" s="7" t="s">
        <v>24</v>
      </c>
      <c r="J10" s="8">
        <v>94.4</v>
      </c>
      <c r="K10" s="8">
        <f>+A10*J10</f>
        <v>188.8</v>
      </c>
      <c r="L10" s="8">
        <f>+B10*J10</f>
        <v>0</v>
      </c>
      <c r="M10" s="8">
        <f>+C10*J10</f>
        <v>0</v>
      </c>
      <c r="N10" s="9">
        <f>+K10+L10-M10</f>
        <v>188.8</v>
      </c>
    </row>
    <row r="11" spans="1:14" ht="15.75" x14ac:dyDescent="0.25">
      <c r="A11" s="5">
        <v>12</v>
      </c>
      <c r="B11" s="5">
        <v>78</v>
      </c>
      <c r="C11" s="5">
        <v>80</v>
      </c>
      <c r="D11" s="5">
        <f>+A11+B11-C11</f>
        <v>10</v>
      </c>
      <c r="E11" s="6">
        <v>45104</v>
      </c>
      <c r="F11" s="6">
        <v>45104</v>
      </c>
      <c r="G11" s="7" t="s">
        <v>25</v>
      </c>
      <c r="H11" s="7" t="s">
        <v>26</v>
      </c>
      <c r="I11" s="7" t="s">
        <v>27</v>
      </c>
      <c r="J11" s="8">
        <v>60</v>
      </c>
      <c r="K11" s="8">
        <f>+A11*J11</f>
        <v>720</v>
      </c>
      <c r="L11" s="8">
        <f>+B11*J11</f>
        <v>4680</v>
      </c>
      <c r="M11" s="8">
        <f>+C11*J11</f>
        <v>4800</v>
      </c>
      <c r="N11" s="9">
        <f>+K11+L11-M11</f>
        <v>600</v>
      </c>
    </row>
    <row r="12" spans="1:14" ht="15.75" x14ac:dyDescent="0.25">
      <c r="A12" s="5">
        <v>2</v>
      </c>
      <c r="B12" s="5"/>
      <c r="C12" s="5"/>
      <c r="D12" s="5">
        <f>+A12+B12-C12</f>
        <v>2</v>
      </c>
      <c r="E12" s="6">
        <v>44907</v>
      </c>
      <c r="F12" s="6">
        <v>44907</v>
      </c>
      <c r="G12" s="7" t="s">
        <v>28</v>
      </c>
      <c r="H12" s="7" t="s">
        <v>29</v>
      </c>
      <c r="I12" s="7" t="s">
        <v>30</v>
      </c>
      <c r="J12" s="8">
        <v>75.06</v>
      </c>
      <c r="K12" s="8">
        <f>+A12*J12</f>
        <v>150.12</v>
      </c>
      <c r="L12" s="8">
        <f>+B12*J12</f>
        <v>0</v>
      </c>
      <c r="M12" s="8">
        <f>+C12*J12</f>
        <v>0</v>
      </c>
      <c r="N12" s="9">
        <f>+K12+L12-M12</f>
        <v>150.12</v>
      </c>
    </row>
    <row r="13" spans="1:14" ht="15.75" x14ac:dyDescent="0.25">
      <c r="A13" s="5">
        <v>1</v>
      </c>
      <c r="B13" s="5"/>
      <c r="C13" s="5"/>
      <c r="D13" s="5">
        <f>+A13+B13-C13</f>
        <v>1</v>
      </c>
      <c r="E13" s="6">
        <v>44711</v>
      </c>
      <c r="F13" s="6">
        <v>44711</v>
      </c>
      <c r="G13" s="7" t="s">
        <v>218</v>
      </c>
      <c r="H13" s="7" t="s">
        <v>23</v>
      </c>
      <c r="I13" s="7" t="s">
        <v>24</v>
      </c>
      <c r="J13" s="8">
        <v>445.45</v>
      </c>
      <c r="K13" s="8">
        <f>+A13*J13</f>
        <v>445.45</v>
      </c>
      <c r="L13" s="8">
        <f>+B13*J13</f>
        <v>0</v>
      </c>
      <c r="M13" s="8">
        <f>+C13*J13</f>
        <v>0</v>
      </c>
      <c r="N13" s="9">
        <f>+K13+L13-M13</f>
        <v>445.45</v>
      </c>
    </row>
    <row r="14" spans="1:14" ht="15.75" x14ac:dyDescent="0.25">
      <c r="A14" s="5">
        <v>2</v>
      </c>
      <c r="B14" s="5"/>
      <c r="C14" s="5"/>
      <c r="D14" s="5">
        <f>+A14+B14-C14</f>
        <v>2</v>
      </c>
      <c r="E14" s="6">
        <v>44988</v>
      </c>
      <c r="F14" s="6">
        <v>44726</v>
      </c>
      <c r="G14" s="7" t="s">
        <v>31</v>
      </c>
      <c r="H14" s="7" t="s">
        <v>20</v>
      </c>
      <c r="I14" s="7" t="s">
        <v>32</v>
      </c>
      <c r="J14" s="8">
        <v>341.86</v>
      </c>
      <c r="K14" s="8">
        <f>+A14*J14</f>
        <v>683.72</v>
      </c>
      <c r="L14" s="8">
        <f>+B14*J14</f>
        <v>0</v>
      </c>
      <c r="M14" s="8">
        <f>+C14*J14</f>
        <v>0</v>
      </c>
      <c r="N14" s="9">
        <f>+K14+L14-M14</f>
        <v>683.72</v>
      </c>
    </row>
    <row r="15" spans="1:14" ht="15.75" x14ac:dyDescent="0.25">
      <c r="A15" s="5">
        <v>9</v>
      </c>
      <c r="B15" s="5"/>
      <c r="C15" s="5"/>
      <c r="D15" s="5">
        <f>+A15+B15-C15</f>
        <v>9</v>
      </c>
      <c r="E15" s="6">
        <v>44726</v>
      </c>
      <c r="F15" s="6">
        <v>44726</v>
      </c>
      <c r="G15" s="7" t="s">
        <v>33</v>
      </c>
      <c r="H15" s="7" t="s">
        <v>20</v>
      </c>
      <c r="I15" s="7" t="s">
        <v>32</v>
      </c>
      <c r="J15" s="8">
        <v>41.3</v>
      </c>
      <c r="K15" s="8">
        <f>+A15*J15</f>
        <v>371.7</v>
      </c>
      <c r="L15" s="8">
        <f>+B15*J15</f>
        <v>0</v>
      </c>
      <c r="M15" s="8">
        <f>+C15*J15</f>
        <v>0</v>
      </c>
      <c r="N15" s="9">
        <f>+K15+L15-M15</f>
        <v>371.7</v>
      </c>
    </row>
    <row r="16" spans="1:14" ht="15.75" x14ac:dyDescent="0.25">
      <c r="A16" s="5">
        <v>17</v>
      </c>
      <c r="B16" s="5">
        <v>12</v>
      </c>
      <c r="C16" s="5">
        <v>9</v>
      </c>
      <c r="D16" s="5">
        <f>+A16+B16-C16</f>
        <v>20</v>
      </c>
      <c r="E16" s="6">
        <v>44704</v>
      </c>
      <c r="F16" s="6">
        <v>44704</v>
      </c>
      <c r="G16" s="7" t="s">
        <v>34</v>
      </c>
      <c r="H16" s="7" t="s">
        <v>20</v>
      </c>
      <c r="I16" s="7" t="s">
        <v>35</v>
      </c>
      <c r="J16" s="8">
        <v>95.58</v>
      </c>
      <c r="K16" s="8">
        <f>+A16*J16</f>
        <v>1624.86</v>
      </c>
      <c r="L16" s="8">
        <f>+B16*J16</f>
        <v>1146.96</v>
      </c>
      <c r="M16" s="8">
        <f>+C16*J16</f>
        <v>860.22</v>
      </c>
      <c r="N16" s="9">
        <f>+K16+L16-M16</f>
        <v>1911.5999999999997</v>
      </c>
    </row>
    <row r="17" spans="1:14" ht="15.75" x14ac:dyDescent="0.25">
      <c r="A17" s="5">
        <v>31</v>
      </c>
      <c r="B17" s="5"/>
      <c r="C17" s="5">
        <v>8</v>
      </c>
      <c r="D17" s="5">
        <f>+A17+B17-C17</f>
        <v>23</v>
      </c>
      <c r="E17" s="6">
        <v>45056</v>
      </c>
      <c r="F17" s="6">
        <v>45056</v>
      </c>
      <c r="G17" s="7" t="s">
        <v>36</v>
      </c>
      <c r="H17" s="7" t="s">
        <v>37</v>
      </c>
      <c r="I17" s="7" t="s">
        <v>27</v>
      </c>
      <c r="J17" s="8">
        <v>175.16</v>
      </c>
      <c r="K17" s="8">
        <f>+A17*J17</f>
        <v>5429.96</v>
      </c>
      <c r="L17" s="8">
        <f>+B17*J17</f>
        <v>0</v>
      </c>
      <c r="M17" s="8">
        <f>+C17*J17</f>
        <v>1401.28</v>
      </c>
      <c r="N17" s="9">
        <f>+K17+L17-M17</f>
        <v>4028.6800000000003</v>
      </c>
    </row>
    <row r="18" spans="1:14" ht="15.75" x14ac:dyDescent="0.25">
      <c r="A18" s="5">
        <v>7</v>
      </c>
      <c r="B18" s="5"/>
      <c r="C18" s="5">
        <v>1</v>
      </c>
      <c r="D18" s="5">
        <f>+A18+B18-C18</f>
        <v>6</v>
      </c>
      <c r="E18" s="6">
        <v>45056</v>
      </c>
      <c r="F18" s="6">
        <v>45056</v>
      </c>
      <c r="G18" s="7" t="s">
        <v>38</v>
      </c>
      <c r="H18" s="7" t="s">
        <v>39</v>
      </c>
      <c r="I18" s="7" t="s">
        <v>27</v>
      </c>
      <c r="J18" s="8">
        <v>342.2</v>
      </c>
      <c r="K18" s="8">
        <f>+A18*J18</f>
        <v>2395.4</v>
      </c>
      <c r="L18" s="8">
        <f>+B18*J18</f>
        <v>0</v>
      </c>
      <c r="M18" s="8">
        <f>+C18*J18</f>
        <v>342.2</v>
      </c>
      <c r="N18" s="9">
        <f>+K18+L18-M18</f>
        <v>2053.2000000000003</v>
      </c>
    </row>
    <row r="19" spans="1:14" ht="15.75" x14ac:dyDescent="0.25">
      <c r="A19" s="5">
        <v>28</v>
      </c>
      <c r="B19" s="5"/>
      <c r="C19" s="5"/>
      <c r="D19" s="5">
        <f>+A19+B19-C19</f>
        <v>28</v>
      </c>
      <c r="E19" s="6">
        <v>44916</v>
      </c>
      <c r="F19" s="6">
        <v>44916</v>
      </c>
      <c r="G19" s="7" t="s">
        <v>40</v>
      </c>
      <c r="H19" s="7" t="s">
        <v>20</v>
      </c>
      <c r="I19" s="7" t="s">
        <v>32</v>
      </c>
      <c r="J19" s="8">
        <v>472</v>
      </c>
      <c r="K19" s="8">
        <f>+A19*J19</f>
        <v>13216</v>
      </c>
      <c r="L19" s="8">
        <f>+B19*J19</f>
        <v>0</v>
      </c>
      <c r="M19" s="8">
        <f>+C19*J19</f>
        <v>0</v>
      </c>
      <c r="N19" s="9">
        <f>+K19+L19-M19</f>
        <v>13216</v>
      </c>
    </row>
    <row r="20" spans="1:14" ht="15.75" x14ac:dyDescent="0.25">
      <c r="A20" s="5">
        <v>11</v>
      </c>
      <c r="B20" s="5"/>
      <c r="C20" s="5"/>
      <c r="D20" s="5">
        <f>+A20+B20-C20</f>
        <v>11</v>
      </c>
      <c r="E20" s="6">
        <v>44992</v>
      </c>
      <c r="F20" s="6">
        <v>44992</v>
      </c>
      <c r="G20" s="7" t="s">
        <v>41</v>
      </c>
      <c r="H20" s="7" t="s">
        <v>20</v>
      </c>
      <c r="I20" s="7" t="s">
        <v>32</v>
      </c>
      <c r="J20" s="8">
        <v>472</v>
      </c>
      <c r="K20" s="8">
        <f>+A20*J20</f>
        <v>5192</v>
      </c>
      <c r="L20" s="8">
        <f>+B20*J20</f>
        <v>0</v>
      </c>
      <c r="M20" s="8">
        <f>+C20*J20</f>
        <v>0</v>
      </c>
      <c r="N20" s="9">
        <f>+K20+L20-M20</f>
        <v>5192</v>
      </c>
    </row>
    <row r="21" spans="1:14" ht="15.75" x14ac:dyDescent="0.25">
      <c r="A21" s="5">
        <v>8</v>
      </c>
      <c r="B21" s="5"/>
      <c r="C21" s="5"/>
      <c r="D21" s="5">
        <f>+A21+B21-C21</f>
        <v>8</v>
      </c>
      <c r="E21" s="6">
        <v>44715</v>
      </c>
      <c r="F21" s="6">
        <v>44715</v>
      </c>
      <c r="G21" s="7" t="s">
        <v>42</v>
      </c>
      <c r="H21" s="7" t="s">
        <v>39</v>
      </c>
      <c r="I21" s="7" t="s">
        <v>32</v>
      </c>
      <c r="J21" s="8">
        <v>38.94</v>
      </c>
      <c r="K21" s="8">
        <f>+A21*J21</f>
        <v>311.52</v>
      </c>
      <c r="L21" s="8">
        <f>+B21*J21</f>
        <v>0</v>
      </c>
      <c r="M21" s="8">
        <f>+C21*J21</f>
        <v>0</v>
      </c>
      <c r="N21" s="9">
        <f>+K21+L21-M21</f>
        <v>311.52</v>
      </c>
    </row>
    <row r="22" spans="1:14" ht="15.75" x14ac:dyDescent="0.25">
      <c r="A22" s="5">
        <v>46</v>
      </c>
      <c r="B22" s="5"/>
      <c r="C22" s="5"/>
      <c r="D22" s="5">
        <f>+A22+B22-C22</f>
        <v>46</v>
      </c>
      <c r="E22" s="6">
        <v>44715</v>
      </c>
      <c r="F22" s="6">
        <v>44715</v>
      </c>
      <c r="G22" s="7" t="s">
        <v>43</v>
      </c>
      <c r="H22" s="7" t="s">
        <v>39</v>
      </c>
      <c r="I22" s="7" t="s">
        <v>32</v>
      </c>
      <c r="J22" s="8">
        <v>25.96</v>
      </c>
      <c r="K22" s="8">
        <f>+A22*J22</f>
        <v>1194.1600000000001</v>
      </c>
      <c r="L22" s="8">
        <f>+B22*J22</f>
        <v>0</v>
      </c>
      <c r="M22" s="8">
        <f>+C22*J22</f>
        <v>0</v>
      </c>
      <c r="N22" s="9">
        <f>+K22+L22-M22</f>
        <v>1194.1600000000001</v>
      </c>
    </row>
    <row r="23" spans="1:14" ht="15.75" x14ac:dyDescent="0.25">
      <c r="A23" s="5">
        <v>1820</v>
      </c>
      <c r="B23" s="5"/>
      <c r="C23" s="5">
        <v>16</v>
      </c>
      <c r="D23" s="5">
        <f>+A23+B23-C23</f>
        <v>1804</v>
      </c>
      <c r="E23" s="6">
        <v>45005</v>
      </c>
      <c r="F23" s="6">
        <v>45005</v>
      </c>
      <c r="G23" s="7" t="s">
        <v>44</v>
      </c>
      <c r="H23" s="7" t="s">
        <v>20</v>
      </c>
      <c r="I23" s="7" t="s">
        <v>32</v>
      </c>
      <c r="J23" s="8">
        <v>3.75</v>
      </c>
      <c r="K23" s="8">
        <f>+A23*J23</f>
        <v>6825</v>
      </c>
      <c r="L23" s="8">
        <f>+B23*J23</f>
        <v>0</v>
      </c>
      <c r="M23" s="8">
        <f>+C23*J23</f>
        <v>60</v>
      </c>
      <c r="N23" s="9">
        <f>+K23+L23-M23</f>
        <v>6765</v>
      </c>
    </row>
    <row r="24" spans="1:14" ht="15.75" x14ac:dyDescent="0.25">
      <c r="A24" s="5">
        <v>229</v>
      </c>
      <c r="B24" s="5"/>
      <c r="C24" s="5"/>
      <c r="D24" s="5">
        <f>+A24+B24-C24</f>
        <v>229</v>
      </c>
      <c r="E24" s="6">
        <v>45005</v>
      </c>
      <c r="F24" s="6">
        <v>45005</v>
      </c>
      <c r="G24" s="7" t="s">
        <v>45</v>
      </c>
      <c r="H24" s="7" t="s">
        <v>20</v>
      </c>
      <c r="I24" s="7" t="s">
        <v>32</v>
      </c>
      <c r="J24" s="8">
        <v>3.75</v>
      </c>
      <c r="K24" s="8">
        <f>+A24*J24</f>
        <v>858.75</v>
      </c>
      <c r="L24" s="8">
        <f>+B24*J24</f>
        <v>0</v>
      </c>
      <c r="M24" s="8">
        <f>+C24*J24</f>
        <v>0</v>
      </c>
      <c r="N24" s="9">
        <f>+K24+L24-M24</f>
        <v>858.75</v>
      </c>
    </row>
    <row r="25" spans="1:14" ht="15.75" x14ac:dyDescent="0.25">
      <c r="A25" s="5">
        <v>6</v>
      </c>
      <c r="B25" s="5"/>
      <c r="C25" s="5"/>
      <c r="D25" s="5">
        <f>+A25+B25-C25</f>
        <v>6</v>
      </c>
      <c r="E25" s="6">
        <v>44706</v>
      </c>
      <c r="F25" s="6">
        <v>44706</v>
      </c>
      <c r="G25" s="7" t="s">
        <v>46</v>
      </c>
      <c r="H25" s="7" t="s">
        <v>20</v>
      </c>
      <c r="I25" s="7" t="s">
        <v>47</v>
      </c>
      <c r="J25" s="8">
        <v>48.16</v>
      </c>
      <c r="K25" s="8">
        <f>+A25*J25</f>
        <v>288.95999999999998</v>
      </c>
      <c r="L25" s="8">
        <f>+B25*J25</f>
        <v>0</v>
      </c>
      <c r="M25" s="8">
        <f>+C25*J25</f>
        <v>0</v>
      </c>
      <c r="N25" s="9">
        <f>+K25+L25-M25</f>
        <v>288.95999999999998</v>
      </c>
    </row>
    <row r="26" spans="1:14" ht="15.75" x14ac:dyDescent="0.25">
      <c r="A26" s="5">
        <v>50</v>
      </c>
      <c r="B26" s="5"/>
      <c r="C26" s="5"/>
      <c r="D26" s="5">
        <f>+A26+B26-C26</f>
        <v>50</v>
      </c>
      <c r="E26" s="6">
        <v>44715</v>
      </c>
      <c r="F26" s="6">
        <v>44715</v>
      </c>
      <c r="G26" s="7" t="s">
        <v>48</v>
      </c>
      <c r="H26" s="7" t="s">
        <v>20</v>
      </c>
      <c r="I26" s="7" t="s">
        <v>47</v>
      </c>
      <c r="J26" s="8">
        <v>7.32</v>
      </c>
      <c r="K26" s="8">
        <f>+A26*J26</f>
        <v>366</v>
      </c>
      <c r="L26" s="8">
        <f>+B26*J26</f>
        <v>0</v>
      </c>
      <c r="M26" s="8">
        <f>+C26*J26</f>
        <v>0</v>
      </c>
      <c r="N26" s="9">
        <f>+K26+L26-M26</f>
        <v>366</v>
      </c>
    </row>
    <row r="27" spans="1:14" ht="15.75" x14ac:dyDescent="0.25">
      <c r="A27" s="5">
        <v>50</v>
      </c>
      <c r="B27" s="5"/>
      <c r="C27" s="5"/>
      <c r="D27" s="5">
        <f>+A27+B27-C27</f>
        <v>50</v>
      </c>
      <c r="E27" s="6">
        <v>44698</v>
      </c>
      <c r="F27" s="6">
        <v>44698</v>
      </c>
      <c r="G27" s="7" t="s">
        <v>49</v>
      </c>
      <c r="H27" s="7" t="s">
        <v>20</v>
      </c>
      <c r="I27" s="7" t="s">
        <v>50</v>
      </c>
      <c r="J27" s="8">
        <v>21.24</v>
      </c>
      <c r="K27" s="8">
        <f>+A27*J27</f>
        <v>1062</v>
      </c>
      <c r="L27" s="8">
        <f>+B27*J27</f>
        <v>0</v>
      </c>
      <c r="M27" s="8">
        <f>+C27*J27</f>
        <v>0</v>
      </c>
      <c r="N27" s="9">
        <f>+K27+L27-M27</f>
        <v>1062</v>
      </c>
    </row>
    <row r="28" spans="1:14" ht="15.75" x14ac:dyDescent="0.25">
      <c r="A28" s="5">
        <v>63</v>
      </c>
      <c r="B28" s="5"/>
      <c r="C28" s="5"/>
      <c r="D28" s="5">
        <f>+A28+B28-C28</f>
        <v>63</v>
      </c>
      <c r="E28" s="6">
        <v>44698</v>
      </c>
      <c r="F28" s="6">
        <v>44698</v>
      </c>
      <c r="G28" s="7" t="s">
        <v>51</v>
      </c>
      <c r="H28" s="7" t="s">
        <v>20</v>
      </c>
      <c r="I28" s="7" t="s">
        <v>35</v>
      </c>
      <c r="J28" s="8">
        <v>15.34</v>
      </c>
      <c r="K28" s="8">
        <f>+A28*J28</f>
        <v>966.42</v>
      </c>
      <c r="L28" s="8">
        <f>+B28*J28</f>
        <v>0</v>
      </c>
      <c r="M28" s="8">
        <f>+C28*J28</f>
        <v>0</v>
      </c>
      <c r="N28" s="9">
        <f>+K28+L28-M28</f>
        <v>966.42</v>
      </c>
    </row>
    <row r="29" spans="1:14" ht="15.75" x14ac:dyDescent="0.25">
      <c r="A29" s="5">
        <v>197</v>
      </c>
      <c r="B29" s="5"/>
      <c r="C29" s="5">
        <v>24</v>
      </c>
      <c r="D29" s="5">
        <f>+A29+B29-C29</f>
        <v>173</v>
      </c>
      <c r="E29" s="6">
        <v>45056</v>
      </c>
      <c r="F29" s="6">
        <v>45056</v>
      </c>
      <c r="G29" s="7" t="s">
        <v>53</v>
      </c>
      <c r="H29" s="7" t="s">
        <v>20</v>
      </c>
      <c r="I29" s="7" t="s">
        <v>27</v>
      </c>
      <c r="J29" s="8">
        <v>264.48</v>
      </c>
      <c r="K29" s="8">
        <f>+A29*J29</f>
        <v>52102.560000000005</v>
      </c>
      <c r="L29" s="8">
        <f>+B29*J29</f>
        <v>0</v>
      </c>
      <c r="M29" s="8">
        <f>+C29*J29</f>
        <v>6347.52</v>
      </c>
      <c r="N29" s="9">
        <f>+K29+L29-M29</f>
        <v>45755.040000000008</v>
      </c>
    </row>
    <row r="30" spans="1:14" ht="15.75" x14ac:dyDescent="0.25">
      <c r="A30" s="5">
        <v>4</v>
      </c>
      <c r="B30" s="5"/>
      <c r="C30" s="5"/>
      <c r="D30" s="5">
        <f>+A30+B30-C30</f>
        <v>4</v>
      </c>
      <c r="E30" s="6">
        <v>44924</v>
      </c>
      <c r="F30" s="6">
        <v>44924</v>
      </c>
      <c r="G30" s="7" t="s">
        <v>54</v>
      </c>
      <c r="H30" s="7" t="s">
        <v>20</v>
      </c>
      <c r="I30" s="7" t="s">
        <v>55</v>
      </c>
      <c r="J30" s="8">
        <v>944</v>
      </c>
      <c r="K30" s="8">
        <f>+A30*J30</f>
        <v>3776</v>
      </c>
      <c r="L30" s="8">
        <f>+B30*J30</f>
        <v>0</v>
      </c>
      <c r="M30" s="8">
        <f>+C30*J30</f>
        <v>0</v>
      </c>
      <c r="N30" s="9">
        <f>+K30+L30-M30</f>
        <v>3776</v>
      </c>
    </row>
    <row r="31" spans="1:14" ht="15.75" x14ac:dyDescent="0.25">
      <c r="A31" s="5">
        <v>5</v>
      </c>
      <c r="B31" s="5">
        <v>12</v>
      </c>
      <c r="C31" s="5"/>
      <c r="D31" s="5">
        <f>+A31+B31-C31</f>
        <v>17</v>
      </c>
      <c r="E31" s="6">
        <v>45093</v>
      </c>
      <c r="F31" s="6">
        <v>44924</v>
      </c>
      <c r="G31" s="7" t="s">
        <v>56</v>
      </c>
      <c r="H31" s="7" t="s">
        <v>20</v>
      </c>
      <c r="I31" s="7" t="s">
        <v>55</v>
      </c>
      <c r="J31" s="8">
        <v>944</v>
      </c>
      <c r="K31" s="8">
        <f>+A31*J31</f>
        <v>4720</v>
      </c>
      <c r="L31" s="8">
        <f>+B31*J31</f>
        <v>11328</v>
      </c>
      <c r="M31" s="8">
        <f>+C31*J31</f>
        <v>0</v>
      </c>
      <c r="N31" s="9">
        <f>+K31+L31-M31</f>
        <v>16048</v>
      </c>
    </row>
    <row r="32" spans="1:14" ht="15.75" x14ac:dyDescent="0.25">
      <c r="A32" s="10">
        <v>14</v>
      </c>
      <c r="B32" s="5">
        <v>10</v>
      </c>
      <c r="C32" s="5">
        <v>20</v>
      </c>
      <c r="D32" s="5">
        <f>+A32+B32-C32</f>
        <v>4</v>
      </c>
      <c r="E32" s="6">
        <v>45093</v>
      </c>
      <c r="F32" s="6">
        <v>44924</v>
      </c>
      <c r="G32" s="7" t="s">
        <v>57</v>
      </c>
      <c r="H32" s="7" t="s">
        <v>20</v>
      </c>
      <c r="I32" s="7" t="s">
        <v>55</v>
      </c>
      <c r="J32" s="8">
        <v>944</v>
      </c>
      <c r="K32" s="8">
        <f>+A32*J32</f>
        <v>13216</v>
      </c>
      <c r="L32" s="8">
        <f>+B32*J32</f>
        <v>9440</v>
      </c>
      <c r="M32" s="8">
        <f>+C32*J32</f>
        <v>18880</v>
      </c>
      <c r="N32" s="9">
        <f>+K32+L32-M32</f>
        <v>3776</v>
      </c>
    </row>
    <row r="33" spans="1:14" ht="15.75" x14ac:dyDescent="0.25">
      <c r="A33" s="5">
        <v>25</v>
      </c>
      <c r="B33" s="5"/>
      <c r="C33" s="5"/>
      <c r="D33" s="5">
        <f>+A33+B33-C33</f>
        <v>25</v>
      </c>
      <c r="E33" s="6">
        <v>44988</v>
      </c>
      <c r="F33" s="6">
        <v>44988</v>
      </c>
      <c r="G33" s="7" t="s">
        <v>58</v>
      </c>
      <c r="H33" s="7" t="s">
        <v>20</v>
      </c>
      <c r="I33" s="7" t="s">
        <v>32</v>
      </c>
      <c r="J33" s="8">
        <v>184</v>
      </c>
      <c r="K33" s="8">
        <f>+A33*J33</f>
        <v>4600</v>
      </c>
      <c r="L33" s="8">
        <f>+B33*J33</f>
        <v>0</v>
      </c>
      <c r="M33" s="8">
        <f>+C33*J33</f>
        <v>0</v>
      </c>
      <c r="N33" s="9">
        <f>+K33+L33-M33</f>
        <v>4600</v>
      </c>
    </row>
    <row r="34" spans="1:14" ht="15.75" x14ac:dyDescent="0.25">
      <c r="A34" s="5">
        <v>25</v>
      </c>
      <c r="B34" s="5"/>
      <c r="C34" s="5"/>
      <c r="D34" s="5">
        <f>+A34+B34-C34</f>
        <v>25</v>
      </c>
      <c r="E34" s="6">
        <v>44988</v>
      </c>
      <c r="F34" s="6">
        <v>44988</v>
      </c>
      <c r="G34" s="7" t="s">
        <v>59</v>
      </c>
      <c r="H34" s="7" t="s">
        <v>20</v>
      </c>
      <c r="I34" s="7" t="s">
        <v>32</v>
      </c>
      <c r="J34" s="8">
        <v>260</v>
      </c>
      <c r="K34" s="8">
        <f>+A34*J34</f>
        <v>6500</v>
      </c>
      <c r="L34" s="8">
        <f>+B34*J34</f>
        <v>0</v>
      </c>
      <c r="M34" s="8">
        <f>+C34*J34</f>
        <v>0</v>
      </c>
      <c r="N34" s="9">
        <f>+K34+L34-M34</f>
        <v>6500</v>
      </c>
    </row>
    <row r="35" spans="1:14" ht="15.75" x14ac:dyDescent="0.25">
      <c r="A35" s="5">
        <v>9</v>
      </c>
      <c r="B35" s="5"/>
      <c r="C35" s="5"/>
      <c r="D35" s="5">
        <f>+A35+B35-C35</f>
        <v>9</v>
      </c>
      <c r="E35" s="6">
        <v>44754</v>
      </c>
      <c r="F35" s="6">
        <v>44754</v>
      </c>
      <c r="G35" s="7" t="s">
        <v>60</v>
      </c>
      <c r="H35" s="7" t="s">
        <v>20</v>
      </c>
      <c r="I35" s="7" t="s">
        <v>32</v>
      </c>
      <c r="J35" s="8">
        <v>40.119999999999997</v>
      </c>
      <c r="K35" s="8">
        <f>+A35*J35</f>
        <v>361.08</v>
      </c>
      <c r="L35" s="8">
        <f>+B35*J35</f>
        <v>0</v>
      </c>
      <c r="M35" s="8">
        <f>+C35*J35</f>
        <v>0</v>
      </c>
      <c r="N35" s="9">
        <f>+K35+L35-M35</f>
        <v>361.08</v>
      </c>
    </row>
    <row r="36" spans="1:14" ht="15.75" x14ac:dyDescent="0.25">
      <c r="A36" s="5">
        <v>34</v>
      </c>
      <c r="B36" s="5"/>
      <c r="C36" s="5"/>
      <c r="D36" s="5">
        <f>+A36+B36-C36</f>
        <v>34</v>
      </c>
      <c r="E36" s="6">
        <v>44754</v>
      </c>
      <c r="F36" s="6">
        <v>44754</v>
      </c>
      <c r="G36" s="7" t="s">
        <v>61</v>
      </c>
      <c r="H36" s="7" t="s">
        <v>20</v>
      </c>
      <c r="I36" s="7" t="s">
        <v>32</v>
      </c>
      <c r="J36" s="8">
        <v>37</v>
      </c>
      <c r="K36" s="8">
        <f>+A36*J36</f>
        <v>1258</v>
      </c>
      <c r="L36" s="8">
        <f>+B36*J36</f>
        <v>0</v>
      </c>
      <c r="M36" s="8">
        <f>+C36*J36</f>
        <v>0</v>
      </c>
      <c r="N36" s="9">
        <f>+K36+L36-M36</f>
        <v>1258</v>
      </c>
    </row>
    <row r="37" spans="1:14" ht="15.75" x14ac:dyDescent="0.25">
      <c r="A37" s="5">
        <v>10</v>
      </c>
      <c r="B37" s="5"/>
      <c r="C37" s="5">
        <v>1</v>
      </c>
      <c r="D37" s="5">
        <f>+A37+B37-C37</f>
        <v>9</v>
      </c>
      <c r="E37" s="6">
        <v>45061</v>
      </c>
      <c r="F37" s="6">
        <v>45061</v>
      </c>
      <c r="G37" s="7" t="s">
        <v>62</v>
      </c>
      <c r="H37" s="7" t="s">
        <v>20</v>
      </c>
      <c r="I37" s="7" t="s">
        <v>32</v>
      </c>
      <c r="J37" s="8">
        <v>83</v>
      </c>
      <c r="K37" s="8">
        <f>+A37*J37</f>
        <v>830</v>
      </c>
      <c r="L37" s="8">
        <f>+B37*J37</f>
        <v>0</v>
      </c>
      <c r="M37" s="8">
        <f>+C37*J37</f>
        <v>83</v>
      </c>
      <c r="N37" s="9">
        <f>+K37+L37-M37</f>
        <v>747</v>
      </c>
    </row>
    <row r="38" spans="1:14" ht="15.75" x14ac:dyDescent="0.25">
      <c r="A38" s="5">
        <v>2</v>
      </c>
      <c r="B38" s="5"/>
      <c r="C38" s="5"/>
      <c r="D38" s="5">
        <f>+A38+B38-C38</f>
        <v>2</v>
      </c>
      <c r="E38" s="6">
        <v>44696</v>
      </c>
      <c r="F38" s="6">
        <v>44696</v>
      </c>
      <c r="G38" s="7" t="s">
        <v>63</v>
      </c>
      <c r="H38" s="7" t="s">
        <v>20</v>
      </c>
      <c r="I38" s="7" t="s">
        <v>32</v>
      </c>
      <c r="J38" s="8">
        <v>53.1</v>
      </c>
      <c r="K38" s="8">
        <f>+A38*J38</f>
        <v>106.2</v>
      </c>
      <c r="L38" s="8">
        <f>+B38*J38</f>
        <v>0</v>
      </c>
      <c r="M38" s="8">
        <f>+C38*J38</f>
        <v>0</v>
      </c>
      <c r="N38" s="9">
        <f>+K38+L38-M38</f>
        <v>106.2</v>
      </c>
    </row>
    <row r="39" spans="1:14" ht="15.75" x14ac:dyDescent="0.25">
      <c r="A39" s="5">
        <v>66</v>
      </c>
      <c r="B39" s="5"/>
      <c r="C39" s="5"/>
      <c r="D39" s="5">
        <f>+A39+B39-C39</f>
        <v>66</v>
      </c>
      <c r="E39" s="6">
        <v>44988</v>
      </c>
      <c r="F39" s="6">
        <v>44988</v>
      </c>
      <c r="G39" s="7" t="s">
        <v>64</v>
      </c>
      <c r="H39" s="7" t="s">
        <v>65</v>
      </c>
      <c r="I39" s="7" t="s">
        <v>32</v>
      </c>
      <c r="J39" s="8">
        <v>45.9</v>
      </c>
      <c r="K39" s="8">
        <f>+A39*J39</f>
        <v>3029.4</v>
      </c>
      <c r="L39" s="8">
        <f>+B39*J39</f>
        <v>0</v>
      </c>
      <c r="M39" s="8">
        <f>+C39*J39</f>
        <v>0</v>
      </c>
      <c r="N39" s="9">
        <f>+K39+L39-M39</f>
        <v>3029.4</v>
      </c>
    </row>
    <row r="40" spans="1:14" ht="15.75" x14ac:dyDescent="0.25">
      <c r="A40" s="5">
        <v>72</v>
      </c>
      <c r="B40" s="5"/>
      <c r="C40" s="5"/>
      <c r="D40" s="5">
        <f>+A40+B40-C40</f>
        <v>72</v>
      </c>
      <c r="E40" s="6">
        <v>44988</v>
      </c>
      <c r="F40" s="6">
        <v>44988</v>
      </c>
      <c r="G40" s="7" t="s">
        <v>66</v>
      </c>
      <c r="H40" s="7" t="s">
        <v>65</v>
      </c>
      <c r="I40" s="7" t="s">
        <v>32</v>
      </c>
      <c r="J40" s="8">
        <v>51.33</v>
      </c>
      <c r="K40" s="8">
        <f>+A40*J40</f>
        <v>3695.7599999999998</v>
      </c>
      <c r="L40" s="8">
        <f>+B40*J40</f>
        <v>0</v>
      </c>
      <c r="M40" s="8">
        <f>+C40*J40</f>
        <v>0</v>
      </c>
      <c r="N40" s="9">
        <f>+K40+L40-M40</f>
        <v>3695.7599999999998</v>
      </c>
    </row>
    <row r="41" spans="1:14" ht="15.75" x14ac:dyDescent="0.25">
      <c r="A41" s="5">
        <v>82</v>
      </c>
      <c r="B41" s="5"/>
      <c r="C41" s="5"/>
      <c r="D41" s="5">
        <f>+A41+B41-C41</f>
        <v>82</v>
      </c>
      <c r="E41" s="6">
        <v>44988</v>
      </c>
      <c r="F41" s="6">
        <v>44988</v>
      </c>
      <c r="G41" s="7" t="s">
        <v>67</v>
      </c>
      <c r="H41" s="7" t="s">
        <v>65</v>
      </c>
      <c r="I41" s="7" t="s">
        <v>32</v>
      </c>
      <c r="J41" s="8">
        <v>127.66</v>
      </c>
      <c r="K41" s="8">
        <f>+A41*J41</f>
        <v>10468.119999999999</v>
      </c>
      <c r="L41" s="8">
        <f>+B41*J41</f>
        <v>0</v>
      </c>
      <c r="M41" s="8">
        <f>+C41*J41</f>
        <v>0</v>
      </c>
      <c r="N41" s="9">
        <f>+K41+L41-M41</f>
        <v>10468.119999999999</v>
      </c>
    </row>
    <row r="42" spans="1:14" ht="15.75" x14ac:dyDescent="0.25">
      <c r="A42" s="5">
        <v>69</v>
      </c>
      <c r="B42" s="5"/>
      <c r="C42" s="5"/>
      <c r="D42" s="5">
        <f>+A42+B42-C42</f>
        <v>69</v>
      </c>
      <c r="E42" s="6">
        <v>44988</v>
      </c>
      <c r="F42" s="6">
        <v>44988</v>
      </c>
      <c r="G42" s="7" t="s">
        <v>68</v>
      </c>
      <c r="H42" s="7" t="s">
        <v>39</v>
      </c>
      <c r="I42" s="7" t="s">
        <v>32</v>
      </c>
      <c r="J42" s="8">
        <v>35.840000000000003</v>
      </c>
      <c r="K42" s="8">
        <f>+A42*J42</f>
        <v>2472.96</v>
      </c>
      <c r="L42" s="8">
        <f>+B42*J42</f>
        <v>0</v>
      </c>
      <c r="M42" s="8">
        <f>+C42*J42</f>
        <v>0</v>
      </c>
      <c r="N42" s="9">
        <f>+K42+L42-M42</f>
        <v>2472.96</v>
      </c>
    </row>
    <row r="43" spans="1:14" ht="15.75" x14ac:dyDescent="0.25">
      <c r="A43" s="5">
        <v>109</v>
      </c>
      <c r="B43" s="5"/>
      <c r="C43" s="5">
        <v>3</v>
      </c>
      <c r="D43" s="5">
        <f>+A43+B43-C43</f>
        <v>106</v>
      </c>
      <c r="E43" s="6">
        <v>44988</v>
      </c>
      <c r="F43" s="6">
        <v>44988</v>
      </c>
      <c r="G43" s="7" t="s">
        <v>69</v>
      </c>
      <c r="H43" s="7" t="s">
        <v>39</v>
      </c>
      <c r="I43" s="7" t="s">
        <v>32</v>
      </c>
      <c r="J43" s="8">
        <v>14.58</v>
      </c>
      <c r="K43" s="8">
        <f>+A43*J43</f>
        <v>1589.22</v>
      </c>
      <c r="L43" s="8">
        <f>+B43*J43</f>
        <v>0</v>
      </c>
      <c r="M43" s="8">
        <f>+C43*J43</f>
        <v>43.74</v>
      </c>
      <c r="N43" s="9">
        <f>+K43+L43-M43</f>
        <v>1545.48</v>
      </c>
    </row>
    <row r="44" spans="1:14" ht="15.75" x14ac:dyDescent="0.25">
      <c r="A44" s="5"/>
      <c r="B44" s="5">
        <v>18</v>
      </c>
      <c r="C44" s="5">
        <v>2</v>
      </c>
      <c r="D44" s="5">
        <f>+A44+B44-C44</f>
        <v>16</v>
      </c>
      <c r="E44" s="6">
        <v>44733</v>
      </c>
      <c r="F44" s="6">
        <v>44733</v>
      </c>
      <c r="G44" s="7" t="s">
        <v>70</v>
      </c>
      <c r="H44" s="7" t="s">
        <v>23</v>
      </c>
      <c r="I44" s="7" t="s">
        <v>35</v>
      </c>
      <c r="J44" s="8">
        <v>63.72</v>
      </c>
      <c r="K44" s="8">
        <f>+A44*J44</f>
        <v>0</v>
      </c>
      <c r="L44" s="8">
        <f>+B44*J44</f>
        <v>1146.96</v>
      </c>
      <c r="M44" s="8">
        <f>+C44*J44</f>
        <v>127.44</v>
      </c>
      <c r="N44" s="9">
        <f>+K44+L44-M44</f>
        <v>1019.52</v>
      </c>
    </row>
    <row r="45" spans="1:14" ht="15.75" x14ac:dyDescent="0.25">
      <c r="A45" s="5">
        <v>1</v>
      </c>
      <c r="B45" s="5"/>
      <c r="C45" s="5"/>
      <c r="D45" s="5">
        <f>+A45+B45-C45</f>
        <v>1</v>
      </c>
      <c r="E45" s="6">
        <v>44959</v>
      </c>
      <c r="F45" s="6">
        <v>44959</v>
      </c>
      <c r="G45" s="7" t="s">
        <v>71</v>
      </c>
      <c r="H45" s="7" t="s">
        <v>20</v>
      </c>
      <c r="I45" s="7" t="s">
        <v>50</v>
      </c>
      <c r="J45" s="8">
        <v>115</v>
      </c>
      <c r="K45" s="8">
        <f>+A45*J45</f>
        <v>115</v>
      </c>
      <c r="L45" s="8">
        <f>+B45*J45</f>
        <v>0</v>
      </c>
      <c r="M45" s="8">
        <f>+C45*J45</f>
        <v>0</v>
      </c>
      <c r="N45" s="9">
        <f>+K45+L45-M45</f>
        <v>115</v>
      </c>
    </row>
    <row r="46" spans="1:14" ht="15.75" x14ac:dyDescent="0.25">
      <c r="A46" s="5">
        <v>15</v>
      </c>
      <c r="B46" s="5"/>
      <c r="C46" s="5">
        <v>4</v>
      </c>
      <c r="D46" s="5">
        <f>+A46+B46-C46</f>
        <v>11</v>
      </c>
      <c r="E46" s="6">
        <v>45056</v>
      </c>
      <c r="F46" s="6">
        <v>45056</v>
      </c>
      <c r="G46" s="7" t="s">
        <v>72</v>
      </c>
      <c r="H46" s="7" t="s">
        <v>20</v>
      </c>
      <c r="I46" s="7" t="s">
        <v>27</v>
      </c>
      <c r="J46" s="8">
        <v>548.70000000000005</v>
      </c>
      <c r="K46" s="8">
        <f>+A46*J46</f>
        <v>8230.5</v>
      </c>
      <c r="L46" s="8">
        <f>+B46*J46</f>
        <v>0</v>
      </c>
      <c r="M46" s="8">
        <f>+C46*J46</f>
        <v>2194.8000000000002</v>
      </c>
      <c r="N46" s="9">
        <f>+K46+L46-M46</f>
        <v>6035.7</v>
      </c>
    </row>
    <row r="47" spans="1:14" ht="15.75" x14ac:dyDescent="0.25">
      <c r="A47" s="5">
        <v>1</v>
      </c>
      <c r="B47" s="5"/>
      <c r="C47" s="5"/>
      <c r="D47" s="5">
        <f>+A47+B47-C47</f>
        <v>1</v>
      </c>
      <c r="E47" s="6">
        <v>44698</v>
      </c>
      <c r="F47" s="6">
        <v>44698</v>
      </c>
      <c r="G47" s="7" t="s">
        <v>73</v>
      </c>
      <c r="H47" s="7" t="s">
        <v>20</v>
      </c>
      <c r="I47" s="7" t="s">
        <v>35</v>
      </c>
      <c r="J47" s="8">
        <v>177</v>
      </c>
      <c r="K47" s="8">
        <f>+A47*J47</f>
        <v>177</v>
      </c>
      <c r="L47" s="8">
        <f>+B47*J47</f>
        <v>0</v>
      </c>
      <c r="M47" s="8">
        <f>+C47*J47</f>
        <v>0</v>
      </c>
      <c r="N47" s="9">
        <f>+K47+L47-M47</f>
        <v>177</v>
      </c>
    </row>
    <row r="48" spans="1:14" ht="15.75" x14ac:dyDescent="0.25">
      <c r="A48" s="5">
        <v>1</v>
      </c>
      <c r="B48" s="5"/>
      <c r="C48" s="5"/>
      <c r="D48" s="5">
        <f>+A48+B48-C48</f>
        <v>1</v>
      </c>
      <c r="E48" s="6">
        <v>44698</v>
      </c>
      <c r="F48" s="6">
        <v>44698</v>
      </c>
      <c r="G48" s="7" t="s">
        <v>74</v>
      </c>
      <c r="H48" s="7" t="s">
        <v>20</v>
      </c>
      <c r="I48" s="7" t="s">
        <v>35</v>
      </c>
      <c r="J48" s="8">
        <v>4307</v>
      </c>
      <c r="K48" s="8">
        <f>+A48*J48</f>
        <v>4307</v>
      </c>
      <c r="L48" s="8">
        <f>+B48*J48</f>
        <v>0</v>
      </c>
      <c r="M48" s="8">
        <f>+C48*J48</f>
        <v>0</v>
      </c>
      <c r="N48" s="9">
        <f>+K48+L48-M48</f>
        <v>4307</v>
      </c>
    </row>
    <row r="49" spans="1:14" ht="15.75" x14ac:dyDescent="0.25">
      <c r="A49" s="5">
        <v>8</v>
      </c>
      <c r="B49" s="5">
        <v>2</v>
      </c>
      <c r="C49" s="5">
        <v>2</v>
      </c>
      <c r="D49" s="5">
        <f>+A49+B49-C49</f>
        <v>8</v>
      </c>
      <c r="E49" s="6">
        <v>44720</v>
      </c>
      <c r="F49" s="6">
        <v>44720</v>
      </c>
      <c r="G49" s="7" t="s">
        <v>75</v>
      </c>
      <c r="H49" s="7" t="s">
        <v>23</v>
      </c>
      <c r="I49" s="7" t="s">
        <v>35</v>
      </c>
      <c r="J49" s="8">
        <v>289.10000000000002</v>
      </c>
      <c r="K49" s="8">
        <f>+A49*J49</f>
        <v>2312.8000000000002</v>
      </c>
      <c r="L49" s="8">
        <f>+B49*J49</f>
        <v>578.20000000000005</v>
      </c>
      <c r="M49" s="8">
        <f>+C49*J49</f>
        <v>578.20000000000005</v>
      </c>
      <c r="N49" s="9">
        <f>+K49+L49-M49</f>
        <v>2312.8000000000002</v>
      </c>
    </row>
    <row r="50" spans="1:14" ht="15.75" x14ac:dyDescent="0.25">
      <c r="A50" s="5">
        <v>33</v>
      </c>
      <c r="B50" s="5"/>
      <c r="C50" s="5">
        <v>2</v>
      </c>
      <c r="D50" s="5">
        <f>+A50+B50-C50</f>
        <v>31</v>
      </c>
      <c r="E50" s="6">
        <v>44733</v>
      </c>
      <c r="F50" s="6">
        <v>44733</v>
      </c>
      <c r="G50" s="7" t="s">
        <v>76</v>
      </c>
      <c r="H50" s="7" t="s">
        <v>23</v>
      </c>
      <c r="I50" s="7" t="s">
        <v>35</v>
      </c>
      <c r="J50" s="8">
        <v>87.32</v>
      </c>
      <c r="K50" s="8">
        <f>+A50*J50</f>
        <v>2881.56</v>
      </c>
      <c r="L50" s="8">
        <f>+B50*J50</f>
        <v>0</v>
      </c>
      <c r="M50" s="8">
        <f>+C50*J50</f>
        <v>174.64</v>
      </c>
      <c r="N50" s="9">
        <f>+K50+L50-M50</f>
        <v>2706.92</v>
      </c>
    </row>
    <row r="51" spans="1:14" ht="15.75" x14ac:dyDescent="0.25">
      <c r="A51" s="5">
        <v>3</v>
      </c>
      <c r="B51" s="5"/>
      <c r="C51" s="5"/>
      <c r="D51" s="5">
        <f>+A51+B51-C51</f>
        <v>3</v>
      </c>
      <c r="E51" s="6">
        <v>44733</v>
      </c>
      <c r="F51" s="6">
        <v>44733</v>
      </c>
      <c r="G51" s="7" t="s">
        <v>77</v>
      </c>
      <c r="H51" s="7" t="s">
        <v>37</v>
      </c>
      <c r="I51" s="7" t="s">
        <v>35</v>
      </c>
      <c r="J51" s="8">
        <v>383.5</v>
      </c>
      <c r="K51" s="8">
        <f>+A51*J51</f>
        <v>1150.5</v>
      </c>
      <c r="L51" s="8">
        <f>+B51*J51</f>
        <v>0</v>
      </c>
      <c r="M51" s="8">
        <f>+C51*J51</f>
        <v>0</v>
      </c>
      <c r="N51" s="9">
        <f>+K51+L51-M51</f>
        <v>1150.5</v>
      </c>
    </row>
    <row r="52" spans="1:14" ht="15.75" x14ac:dyDescent="0.25">
      <c r="A52" s="5">
        <v>2</v>
      </c>
      <c r="B52" s="5"/>
      <c r="C52" s="5"/>
      <c r="D52" s="5">
        <f>+A52+B52-C52</f>
        <v>2</v>
      </c>
      <c r="E52" s="6">
        <v>44733</v>
      </c>
      <c r="F52" s="6">
        <v>44733</v>
      </c>
      <c r="G52" s="7" t="s">
        <v>78</v>
      </c>
      <c r="H52" s="7" t="s">
        <v>37</v>
      </c>
      <c r="I52" s="7" t="s">
        <v>35</v>
      </c>
      <c r="J52" s="8">
        <v>265.5</v>
      </c>
      <c r="K52" s="8">
        <f>+A52*J52</f>
        <v>531</v>
      </c>
      <c r="L52" s="8">
        <f>+B52*J52</f>
        <v>0</v>
      </c>
      <c r="M52" s="8">
        <f>+C52*J52</f>
        <v>0</v>
      </c>
      <c r="N52" s="9">
        <f>+K52+L52-M52</f>
        <v>531</v>
      </c>
    </row>
    <row r="53" spans="1:14" ht="15.75" x14ac:dyDescent="0.25">
      <c r="A53" s="5">
        <v>4</v>
      </c>
      <c r="B53" s="5"/>
      <c r="C53" s="5"/>
      <c r="D53" s="5">
        <f>+A53+B53-C53</f>
        <v>4</v>
      </c>
      <c r="E53" s="6">
        <v>44708</v>
      </c>
      <c r="F53" s="6">
        <v>44708</v>
      </c>
      <c r="G53" s="7" t="s">
        <v>79</v>
      </c>
      <c r="H53" s="7" t="s">
        <v>20</v>
      </c>
      <c r="I53" s="7" t="s">
        <v>32</v>
      </c>
      <c r="J53" s="8">
        <v>129.80000000000001</v>
      </c>
      <c r="K53" s="8">
        <f>+A53*J53</f>
        <v>519.20000000000005</v>
      </c>
      <c r="L53" s="8">
        <f>+B53*J53</f>
        <v>0</v>
      </c>
      <c r="M53" s="8">
        <f>+C53*J53</f>
        <v>0</v>
      </c>
      <c r="N53" s="9">
        <f>+K53+L53-M53</f>
        <v>519.20000000000005</v>
      </c>
    </row>
    <row r="54" spans="1:14" ht="15.75" x14ac:dyDescent="0.25">
      <c r="A54" s="5">
        <v>16</v>
      </c>
      <c r="B54" s="5"/>
      <c r="C54" s="5"/>
      <c r="D54" s="5">
        <f>+A54+B54-C54</f>
        <v>16</v>
      </c>
      <c r="E54" s="6">
        <v>44988</v>
      </c>
      <c r="F54" s="6">
        <v>44988</v>
      </c>
      <c r="G54" s="7" t="s">
        <v>80</v>
      </c>
      <c r="H54" s="7" t="s">
        <v>20</v>
      </c>
      <c r="I54" s="7" t="s">
        <v>32</v>
      </c>
      <c r="J54" s="8">
        <v>63.72</v>
      </c>
      <c r="K54" s="8">
        <f>+A54*J54</f>
        <v>1019.52</v>
      </c>
      <c r="L54" s="8">
        <f>+B54*J54</f>
        <v>0</v>
      </c>
      <c r="M54" s="8">
        <f>+C54*J54</f>
        <v>0</v>
      </c>
      <c r="N54" s="9">
        <f>+K54+L54-M54</f>
        <v>1019.52</v>
      </c>
    </row>
    <row r="55" spans="1:14" ht="15.75" x14ac:dyDescent="0.25">
      <c r="A55" s="5">
        <v>5</v>
      </c>
      <c r="B55" s="5"/>
      <c r="C55" s="5"/>
      <c r="D55" s="5">
        <f>+A55+B55-C55</f>
        <v>5</v>
      </c>
      <c r="E55" s="6">
        <v>44679</v>
      </c>
      <c r="F55" s="6">
        <v>44679</v>
      </c>
      <c r="G55" s="7" t="s">
        <v>81</v>
      </c>
      <c r="H55" s="7" t="s">
        <v>39</v>
      </c>
      <c r="I55" s="7" t="s">
        <v>35</v>
      </c>
      <c r="J55" s="8">
        <v>177</v>
      </c>
      <c r="K55" s="8">
        <f>+A55*J55</f>
        <v>885</v>
      </c>
      <c r="L55" s="8">
        <f>+B55*J55</f>
        <v>0</v>
      </c>
      <c r="M55" s="8">
        <f>+C55*J55</f>
        <v>0</v>
      </c>
      <c r="N55" s="9">
        <f>+K55+L55-M55</f>
        <v>885</v>
      </c>
    </row>
    <row r="56" spans="1:14" ht="15.75" x14ac:dyDescent="0.25">
      <c r="A56" s="5">
        <v>6</v>
      </c>
      <c r="B56" s="5">
        <v>5</v>
      </c>
      <c r="C56" s="5"/>
      <c r="D56" s="5">
        <f>+A56+B56-C56</f>
        <v>11</v>
      </c>
      <c r="E56" s="6">
        <v>44679</v>
      </c>
      <c r="F56" s="6">
        <v>44679</v>
      </c>
      <c r="G56" s="7" t="s">
        <v>82</v>
      </c>
      <c r="H56" s="7" t="s">
        <v>20</v>
      </c>
      <c r="I56" s="7" t="s">
        <v>35</v>
      </c>
      <c r="J56" s="8">
        <v>229.3</v>
      </c>
      <c r="K56" s="8">
        <f>+A56*J56</f>
        <v>1375.8000000000002</v>
      </c>
      <c r="L56" s="8">
        <f>+B56*J56</f>
        <v>1146.5</v>
      </c>
      <c r="M56" s="8">
        <f>+C56*J56</f>
        <v>0</v>
      </c>
      <c r="N56" s="9">
        <f>+K56+L56-M56</f>
        <v>2522.3000000000002</v>
      </c>
    </row>
    <row r="57" spans="1:14" ht="15.75" x14ac:dyDescent="0.25">
      <c r="A57" s="5">
        <v>7</v>
      </c>
      <c r="B57" s="5"/>
      <c r="C57" s="5"/>
      <c r="D57" s="5">
        <f>+A57+B57-C57</f>
        <v>7</v>
      </c>
      <c r="E57" s="6">
        <v>44718</v>
      </c>
      <c r="F57" s="6">
        <v>44718</v>
      </c>
      <c r="G57" s="7" t="s">
        <v>83</v>
      </c>
      <c r="H57" s="7" t="s">
        <v>20</v>
      </c>
      <c r="I57" s="7" t="s">
        <v>35</v>
      </c>
      <c r="J57" s="8">
        <v>165.2</v>
      </c>
      <c r="K57" s="8">
        <f>+A57*J57</f>
        <v>1156.3999999999999</v>
      </c>
      <c r="L57" s="8">
        <f>+B57*J57</f>
        <v>0</v>
      </c>
      <c r="M57" s="8">
        <f>+C57*J57</f>
        <v>0</v>
      </c>
      <c r="N57" s="9">
        <f>+K57+L57-M57</f>
        <v>1156.3999999999999</v>
      </c>
    </row>
    <row r="58" spans="1:14" ht="15.75" x14ac:dyDescent="0.25">
      <c r="A58" s="5">
        <v>1</v>
      </c>
      <c r="B58" s="5"/>
      <c r="C58" s="5"/>
      <c r="D58" s="5">
        <f>+A58+B58-C58</f>
        <v>1</v>
      </c>
      <c r="E58" s="6">
        <v>44907</v>
      </c>
      <c r="F58" s="6">
        <v>44907</v>
      </c>
      <c r="G58" s="7" t="s">
        <v>84</v>
      </c>
      <c r="H58" s="7" t="s">
        <v>20</v>
      </c>
      <c r="I58" s="7" t="s">
        <v>85</v>
      </c>
      <c r="J58" s="8">
        <v>198.84</v>
      </c>
      <c r="K58" s="8">
        <f>+A58*J58</f>
        <v>198.84</v>
      </c>
      <c r="L58" s="8">
        <f>+B58*J58</f>
        <v>0</v>
      </c>
      <c r="M58" s="8">
        <f>+C58*J58</f>
        <v>0</v>
      </c>
      <c r="N58" s="9">
        <f>+K58+L58-M58</f>
        <v>198.84</v>
      </c>
    </row>
    <row r="59" spans="1:14" ht="15.75" x14ac:dyDescent="0.25">
      <c r="A59" s="5">
        <v>40</v>
      </c>
      <c r="B59" s="5"/>
      <c r="C59" s="5"/>
      <c r="D59" s="5">
        <f>+A59+B59-C59</f>
        <v>40</v>
      </c>
      <c r="E59" s="6">
        <v>44718</v>
      </c>
      <c r="F59" s="6">
        <v>44718</v>
      </c>
      <c r="G59" s="7" t="s">
        <v>86</v>
      </c>
      <c r="H59" s="7" t="s">
        <v>20</v>
      </c>
      <c r="I59" s="7" t="s">
        <v>35</v>
      </c>
      <c r="J59" s="8">
        <v>17.7</v>
      </c>
      <c r="K59" s="8">
        <f>+A59*J59</f>
        <v>708</v>
      </c>
      <c r="L59" s="8">
        <f>+B59*J59</f>
        <v>0</v>
      </c>
      <c r="M59" s="8">
        <f>+C59*J59</f>
        <v>0</v>
      </c>
      <c r="N59" s="9">
        <f>+K59+L59-M59</f>
        <v>708</v>
      </c>
    </row>
    <row r="60" spans="1:14" ht="15.75" x14ac:dyDescent="0.25">
      <c r="A60" s="5">
        <v>5</v>
      </c>
      <c r="B60" s="5"/>
      <c r="C60" s="5"/>
      <c r="D60" s="5">
        <f>+A60+B60-C60</f>
        <v>5</v>
      </c>
      <c r="E60" s="6">
        <v>44665</v>
      </c>
      <c r="F60" s="6">
        <v>44665</v>
      </c>
      <c r="G60" s="7" t="s">
        <v>87</v>
      </c>
      <c r="H60" s="7" t="s">
        <v>37</v>
      </c>
      <c r="I60" s="7" t="s">
        <v>32</v>
      </c>
      <c r="J60" s="8">
        <v>108</v>
      </c>
      <c r="K60" s="8">
        <f>+A60*J60</f>
        <v>540</v>
      </c>
      <c r="L60" s="8">
        <f>+B60*J60</f>
        <v>0</v>
      </c>
      <c r="M60" s="8">
        <f>+C60*J60</f>
        <v>0</v>
      </c>
      <c r="N60" s="9">
        <f>+K60+L60-M60</f>
        <v>540</v>
      </c>
    </row>
    <row r="61" spans="1:14" ht="15.75" x14ac:dyDescent="0.25">
      <c r="A61" s="5">
        <v>20</v>
      </c>
      <c r="B61" s="5"/>
      <c r="C61" s="5"/>
      <c r="D61" s="5">
        <f>+A61+B61-C61</f>
        <v>20</v>
      </c>
      <c r="E61" s="6">
        <v>44735</v>
      </c>
      <c r="F61" s="6">
        <v>44735</v>
      </c>
      <c r="G61" s="7" t="s">
        <v>88</v>
      </c>
      <c r="H61" s="7" t="s">
        <v>20</v>
      </c>
      <c r="I61" s="7" t="s">
        <v>32</v>
      </c>
      <c r="J61" s="8">
        <v>108</v>
      </c>
      <c r="K61" s="8">
        <f>+A61*J61</f>
        <v>2160</v>
      </c>
      <c r="L61" s="8">
        <f>+B61*J61</f>
        <v>0</v>
      </c>
      <c r="M61" s="8">
        <f>+C61*J61</f>
        <v>0</v>
      </c>
      <c r="N61" s="9">
        <f>+K61+L61-M61</f>
        <v>2160</v>
      </c>
    </row>
    <row r="62" spans="1:14" ht="15.75" x14ac:dyDescent="0.25">
      <c r="A62" s="5">
        <v>19</v>
      </c>
      <c r="B62" s="5"/>
      <c r="C62" s="5"/>
      <c r="D62" s="5">
        <f>+A62+B62-C62</f>
        <v>19</v>
      </c>
      <c r="E62" s="6">
        <v>44735</v>
      </c>
      <c r="F62" s="6">
        <v>44735</v>
      </c>
      <c r="G62" s="7" t="s">
        <v>89</v>
      </c>
      <c r="H62" s="7" t="s">
        <v>20</v>
      </c>
      <c r="I62" s="7" t="s">
        <v>32</v>
      </c>
      <c r="J62" s="8">
        <v>108</v>
      </c>
      <c r="K62" s="8">
        <f>+A62*J62</f>
        <v>2052</v>
      </c>
      <c r="L62" s="8">
        <f>+B62*J62</f>
        <v>0</v>
      </c>
      <c r="M62" s="8">
        <f>+C62*J62</f>
        <v>0</v>
      </c>
      <c r="N62" s="9">
        <f>+K62+L62-M62</f>
        <v>2052</v>
      </c>
    </row>
    <row r="63" spans="1:14" ht="15.75" x14ac:dyDescent="0.25">
      <c r="A63" s="5">
        <v>301</v>
      </c>
      <c r="B63" s="5"/>
      <c r="C63" s="5"/>
      <c r="D63" s="5">
        <f>+A63+B63-C63</f>
        <v>301</v>
      </c>
      <c r="E63" s="6">
        <v>44717</v>
      </c>
      <c r="F63" s="6">
        <v>44717</v>
      </c>
      <c r="G63" s="7" t="s">
        <v>90</v>
      </c>
      <c r="H63" s="7" t="s">
        <v>20</v>
      </c>
      <c r="I63" s="7" t="s">
        <v>32</v>
      </c>
      <c r="J63" s="8">
        <v>21.61</v>
      </c>
      <c r="K63" s="8">
        <f>+A63*J63</f>
        <v>6504.61</v>
      </c>
      <c r="L63" s="8">
        <f>+B63*J63</f>
        <v>0</v>
      </c>
      <c r="M63" s="8">
        <f>+C63*J63</f>
        <v>0</v>
      </c>
      <c r="N63" s="9">
        <f>+K63+L63-M63</f>
        <v>6504.61</v>
      </c>
    </row>
    <row r="64" spans="1:14" ht="15.75" x14ac:dyDescent="0.25">
      <c r="A64" s="5">
        <v>300</v>
      </c>
      <c r="B64" s="5"/>
      <c r="C64" s="5"/>
      <c r="D64" s="5">
        <f>+A64+B64-C64</f>
        <v>300</v>
      </c>
      <c r="E64" s="6">
        <v>44681</v>
      </c>
      <c r="F64" s="6">
        <v>44681</v>
      </c>
      <c r="G64" s="7" t="s">
        <v>91</v>
      </c>
      <c r="H64" s="7" t="s">
        <v>20</v>
      </c>
      <c r="I64" s="7" t="s">
        <v>92</v>
      </c>
      <c r="J64" s="8">
        <v>1.91</v>
      </c>
      <c r="K64" s="8">
        <f>+A64*J64</f>
        <v>573</v>
      </c>
      <c r="L64" s="8">
        <f>+B64*J64</f>
        <v>0</v>
      </c>
      <c r="M64" s="8">
        <f>+C64*J64</f>
        <v>0</v>
      </c>
      <c r="N64" s="9">
        <f>+K64+L64-M64</f>
        <v>573</v>
      </c>
    </row>
    <row r="65" spans="1:15" ht="15.75" x14ac:dyDescent="0.25">
      <c r="A65" s="5">
        <v>527</v>
      </c>
      <c r="B65" s="5"/>
      <c r="C65" s="5"/>
      <c r="D65" s="5">
        <f>+A65+B65-C65</f>
        <v>527</v>
      </c>
      <c r="E65" s="6">
        <v>44717</v>
      </c>
      <c r="F65" s="6">
        <v>44717</v>
      </c>
      <c r="G65" s="7" t="s">
        <v>93</v>
      </c>
      <c r="H65" s="7" t="s">
        <v>20</v>
      </c>
      <c r="I65" s="7" t="s">
        <v>32</v>
      </c>
      <c r="J65" s="8">
        <v>5.25</v>
      </c>
      <c r="K65" s="8">
        <f>+A65*J65</f>
        <v>2766.75</v>
      </c>
      <c r="L65" s="8">
        <f>+B65*J65</f>
        <v>0</v>
      </c>
      <c r="M65" s="8">
        <f>+C65*J65</f>
        <v>0</v>
      </c>
      <c r="N65" s="9">
        <f>+K65+L65-M65</f>
        <v>2766.75</v>
      </c>
      <c r="O65" s="9"/>
    </row>
    <row r="66" spans="1:15" ht="15.75" x14ac:dyDescent="0.25">
      <c r="A66" s="5">
        <v>71</v>
      </c>
      <c r="B66" s="5"/>
      <c r="C66" s="5"/>
      <c r="D66" s="5">
        <f>+A66+B66-C66</f>
        <v>71</v>
      </c>
      <c r="E66" s="6">
        <v>44916</v>
      </c>
      <c r="F66" s="6">
        <v>44916</v>
      </c>
      <c r="G66" s="7" t="s">
        <v>94</v>
      </c>
      <c r="H66" s="7" t="s">
        <v>20</v>
      </c>
      <c r="I66" s="7" t="s">
        <v>32</v>
      </c>
      <c r="J66" s="8">
        <v>3.25</v>
      </c>
      <c r="K66" s="8">
        <f>+A66*J66</f>
        <v>230.75</v>
      </c>
      <c r="L66" s="8">
        <f>+B66*J66</f>
        <v>0</v>
      </c>
      <c r="M66" s="8">
        <f>+C66*J66</f>
        <v>0</v>
      </c>
      <c r="N66" s="9">
        <f>+K66+L66-M66</f>
        <v>230.75</v>
      </c>
    </row>
    <row r="67" spans="1:15" ht="15.75" x14ac:dyDescent="0.25">
      <c r="A67" s="5">
        <v>1530</v>
      </c>
      <c r="B67" s="5">
        <v>1000</v>
      </c>
      <c r="C67" s="5">
        <v>100</v>
      </c>
      <c r="D67" s="5">
        <f>+A67+B67-C67</f>
        <v>2430</v>
      </c>
      <c r="E67" s="6">
        <v>44988</v>
      </c>
      <c r="F67" s="6">
        <v>44988</v>
      </c>
      <c r="G67" s="7" t="s">
        <v>95</v>
      </c>
      <c r="H67" s="7" t="s">
        <v>20</v>
      </c>
      <c r="I67" s="7" t="s">
        <v>32</v>
      </c>
      <c r="J67" s="8">
        <v>3.25</v>
      </c>
      <c r="K67" s="8">
        <f>+A67*J67</f>
        <v>4972.5</v>
      </c>
      <c r="L67" s="8">
        <f>+B67*J67</f>
        <v>3250</v>
      </c>
      <c r="M67" s="8">
        <f>+C67*J67</f>
        <v>325</v>
      </c>
      <c r="N67" s="9">
        <f>+K67+L67-M67</f>
        <v>7897.5</v>
      </c>
      <c r="O67" s="9"/>
    </row>
    <row r="68" spans="1:15" ht="15.75" x14ac:dyDescent="0.25">
      <c r="A68" s="5">
        <v>400</v>
      </c>
      <c r="B68" s="5"/>
      <c r="C68" s="5">
        <v>100</v>
      </c>
      <c r="D68" s="5">
        <f>+A68+B68-C68</f>
        <v>300</v>
      </c>
      <c r="E68" s="6">
        <v>44733</v>
      </c>
      <c r="F68" s="6">
        <v>44733</v>
      </c>
      <c r="G68" s="7" t="s">
        <v>96</v>
      </c>
      <c r="H68" s="7" t="s">
        <v>20</v>
      </c>
      <c r="I68" s="7" t="s">
        <v>35</v>
      </c>
      <c r="J68" s="8">
        <v>3.89</v>
      </c>
      <c r="K68" s="8">
        <f>+A68*J68</f>
        <v>1556</v>
      </c>
      <c r="L68" s="8">
        <f>+B68*J68</f>
        <v>0</v>
      </c>
      <c r="M68" s="8">
        <f>+C68*J68</f>
        <v>389</v>
      </c>
      <c r="N68" s="9">
        <f>+K68+L68-M68</f>
        <v>1167</v>
      </c>
    </row>
    <row r="69" spans="1:15" ht="15.75" x14ac:dyDescent="0.25">
      <c r="A69" s="5">
        <v>500</v>
      </c>
      <c r="B69" s="5"/>
      <c r="C69" s="5"/>
      <c r="D69" s="5">
        <f>+A69+B69-C69</f>
        <v>500</v>
      </c>
      <c r="E69" s="6">
        <v>44733</v>
      </c>
      <c r="F69" s="6">
        <v>44733</v>
      </c>
      <c r="G69" s="7" t="s">
        <v>97</v>
      </c>
      <c r="H69" s="7" t="s">
        <v>20</v>
      </c>
      <c r="I69" s="7" t="s">
        <v>35</v>
      </c>
      <c r="J69" s="8">
        <v>1.06</v>
      </c>
      <c r="K69" s="8">
        <f>+A69*J69</f>
        <v>530</v>
      </c>
      <c r="L69" s="8">
        <f>+B69*J69</f>
        <v>0</v>
      </c>
      <c r="M69" s="8">
        <f>+C69*J69</f>
        <v>0</v>
      </c>
      <c r="N69" s="9">
        <f>+K69+L69-M69</f>
        <v>530</v>
      </c>
    </row>
    <row r="70" spans="1:15" ht="15.75" x14ac:dyDescent="0.25">
      <c r="A70" s="5">
        <v>800</v>
      </c>
      <c r="B70" s="5"/>
      <c r="C70" s="5">
        <v>100</v>
      </c>
      <c r="D70" s="5">
        <f>+A70+B70-C70</f>
        <v>700</v>
      </c>
      <c r="E70" s="6">
        <v>44733</v>
      </c>
      <c r="F70" s="6">
        <v>44733</v>
      </c>
      <c r="G70" s="7" t="s">
        <v>98</v>
      </c>
      <c r="H70" s="7" t="s">
        <v>20</v>
      </c>
      <c r="I70" s="7" t="s">
        <v>35</v>
      </c>
      <c r="J70" s="8">
        <v>1.06</v>
      </c>
      <c r="K70" s="8">
        <f>+A70*J70</f>
        <v>848</v>
      </c>
      <c r="L70" s="8">
        <f>+B70*J70</f>
        <v>0</v>
      </c>
      <c r="M70" s="8">
        <f>+C70*J70</f>
        <v>106</v>
      </c>
      <c r="N70" s="9">
        <f>+K70+L70-M70</f>
        <v>742</v>
      </c>
    </row>
    <row r="71" spans="1:15" ht="15.75" x14ac:dyDescent="0.25">
      <c r="A71" s="5">
        <v>400</v>
      </c>
      <c r="B71" s="5"/>
      <c r="C71" s="5"/>
      <c r="D71" s="5">
        <f>+A71+B71-C71</f>
        <v>400</v>
      </c>
      <c r="E71" s="6">
        <v>44733</v>
      </c>
      <c r="F71" s="6">
        <v>44733</v>
      </c>
      <c r="G71" s="7" t="s">
        <v>99</v>
      </c>
      <c r="H71" s="7" t="s">
        <v>20</v>
      </c>
      <c r="I71" s="7" t="s">
        <v>35</v>
      </c>
      <c r="J71" s="8">
        <v>1.06</v>
      </c>
      <c r="K71" s="8">
        <f>+A71*J71</f>
        <v>424</v>
      </c>
      <c r="L71" s="8">
        <f>+B71*J71</f>
        <v>0</v>
      </c>
      <c r="M71" s="8">
        <f>+C71*J71</f>
        <v>0</v>
      </c>
      <c r="N71" s="9">
        <f>+K71+L71-M71</f>
        <v>424</v>
      </c>
    </row>
    <row r="72" spans="1:15" ht="15.75" x14ac:dyDescent="0.25">
      <c r="A72" s="5">
        <v>2700</v>
      </c>
      <c r="B72" s="5"/>
      <c r="C72" s="5">
        <v>200</v>
      </c>
      <c r="D72" s="5">
        <f>+A72+B72-C72</f>
        <v>2500</v>
      </c>
      <c r="E72" s="6">
        <v>44733</v>
      </c>
      <c r="F72" s="6">
        <v>44733</v>
      </c>
      <c r="G72" s="7" t="s">
        <v>100</v>
      </c>
      <c r="H72" s="7" t="s">
        <v>20</v>
      </c>
      <c r="I72" s="7" t="s">
        <v>35</v>
      </c>
      <c r="J72" s="8">
        <v>1.06</v>
      </c>
      <c r="K72" s="8">
        <f>+A72*J72</f>
        <v>2862</v>
      </c>
      <c r="L72" s="8">
        <f>+B72*J72</f>
        <v>0</v>
      </c>
      <c r="M72" s="8">
        <f>+C72*J72</f>
        <v>212</v>
      </c>
      <c r="N72" s="9">
        <f>+K72+L72-M72</f>
        <v>2650</v>
      </c>
    </row>
    <row r="73" spans="1:15" ht="15.75" x14ac:dyDescent="0.25">
      <c r="A73" s="5">
        <v>900</v>
      </c>
      <c r="B73" s="5"/>
      <c r="C73" s="5"/>
      <c r="D73" s="5">
        <f>+A73+B73-C73</f>
        <v>900</v>
      </c>
      <c r="E73" s="6">
        <v>45064</v>
      </c>
      <c r="F73" s="6">
        <v>45064</v>
      </c>
      <c r="G73" s="7" t="s">
        <v>101</v>
      </c>
      <c r="H73" s="7" t="s">
        <v>20</v>
      </c>
      <c r="I73" s="7" t="s">
        <v>35</v>
      </c>
      <c r="J73" s="8">
        <v>3.89</v>
      </c>
      <c r="K73" s="8">
        <f>+A73*J73</f>
        <v>3501</v>
      </c>
      <c r="L73" s="8">
        <f>+B73*J73</f>
        <v>0</v>
      </c>
      <c r="M73" s="8">
        <f>+C73*J73</f>
        <v>0</v>
      </c>
      <c r="N73" s="9">
        <f>+K73+L73-M73</f>
        <v>3501</v>
      </c>
    </row>
    <row r="74" spans="1:15" ht="15.75" x14ac:dyDescent="0.25">
      <c r="A74" s="5">
        <v>6</v>
      </c>
      <c r="B74" s="5"/>
      <c r="C74" s="5">
        <v>1</v>
      </c>
      <c r="D74" s="5">
        <f>+A74+B74-C74</f>
        <v>5</v>
      </c>
      <c r="E74" s="6">
        <v>44992</v>
      </c>
      <c r="F74" s="6">
        <v>44992</v>
      </c>
      <c r="G74" s="7" t="s">
        <v>102</v>
      </c>
      <c r="H74" s="7" t="s">
        <v>65</v>
      </c>
      <c r="I74" s="7" t="s">
        <v>32</v>
      </c>
      <c r="J74" s="8">
        <v>69.62</v>
      </c>
      <c r="K74" s="8">
        <f>+A74*J74</f>
        <v>417.72</v>
      </c>
      <c r="L74" s="8">
        <f>+B74*J74</f>
        <v>0</v>
      </c>
      <c r="M74" s="8">
        <f>+C74*J74</f>
        <v>69.62</v>
      </c>
      <c r="N74" s="9">
        <f>+K74+L74-M74</f>
        <v>348.1</v>
      </c>
    </row>
    <row r="75" spans="1:15" ht="15.75" x14ac:dyDescent="0.25">
      <c r="A75" s="5">
        <v>150</v>
      </c>
      <c r="B75" s="5"/>
      <c r="C75" s="5"/>
      <c r="D75" s="5">
        <f>+A75+B75-C75</f>
        <v>150</v>
      </c>
      <c r="E75" s="6">
        <v>45041</v>
      </c>
      <c r="F75" s="6">
        <v>45041</v>
      </c>
      <c r="G75" s="7" t="s">
        <v>227</v>
      </c>
      <c r="H75" s="7" t="s">
        <v>23</v>
      </c>
      <c r="I75" s="7" t="s">
        <v>221</v>
      </c>
      <c r="J75" s="8">
        <v>221.1</v>
      </c>
      <c r="K75" s="8">
        <f>+A75*J75</f>
        <v>33165</v>
      </c>
      <c r="L75" s="8">
        <f>+B75*J75</f>
        <v>0</v>
      </c>
      <c r="M75" s="8">
        <f>+C75*J75</f>
        <v>0</v>
      </c>
      <c r="N75" s="9">
        <f>+K75+L75-M75</f>
        <v>33165</v>
      </c>
    </row>
    <row r="76" spans="1:15" ht="15.75" x14ac:dyDescent="0.25">
      <c r="A76" s="5">
        <v>4</v>
      </c>
      <c r="B76" s="5"/>
      <c r="C76" s="5"/>
      <c r="D76" s="5">
        <f>+A76+B76-C76</f>
        <v>4</v>
      </c>
      <c r="E76" s="6">
        <v>44715</v>
      </c>
      <c r="F76" s="6">
        <v>44715</v>
      </c>
      <c r="G76" s="7" t="s">
        <v>103</v>
      </c>
      <c r="H76" s="7" t="s">
        <v>20</v>
      </c>
      <c r="I76" s="7" t="s">
        <v>104</v>
      </c>
      <c r="J76" s="8">
        <v>64.900000000000006</v>
      </c>
      <c r="K76" s="8">
        <f>+A76*J76</f>
        <v>259.60000000000002</v>
      </c>
      <c r="L76" s="8">
        <f>+B76*J76</f>
        <v>0</v>
      </c>
      <c r="M76" s="8">
        <f>+C76*J76</f>
        <v>0</v>
      </c>
      <c r="N76" s="9">
        <f>+K76+L76-M76</f>
        <v>259.60000000000002</v>
      </c>
    </row>
    <row r="77" spans="1:15" ht="15.75" x14ac:dyDescent="0.25">
      <c r="A77" s="5">
        <v>3</v>
      </c>
      <c r="B77" s="5"/>
      <c r="C77" s="5"/>
      <c r="D77" s="5">
        <f>+A77+B77-C77</f>
        <v>3</v>
      </c>
      <c r="E77" s="6">
        <v>44924</v>
      </c>
      <c r="F77" s="6">
        <v>44924</v>
      </c>
      <c r="G77" s="7" t="s">
        <v>228</v>
      </c>
      <c r="H77" s="7" t="s">
        <v>20</v>
      </c>
      <c r="I77" s="7" t="s">
        <v>55</v>
      </c>
      <c r="J77" s="8">
        <v>300</v>
      </c>
      <c r="K77" s="8">
        <f>+A77*J77</f>
        <v>900</v>
      </c>
      <c r="L77" s="8">
        <f>+B77*J77</f>
        <v>0</v>
      </c>
      <c r="M77" s="8">
        <f>+C77*J77</f>
        <v>0</v>
      </c>
      <c r="N77" s="9">
        <f>+K77+L77-M77</f>
        <v>900</v>
      </c>
    </row>
    <row r="78" spans="1:15" ht="15.75" x14ac:dyDescent="0.25">
      <c r="A78" s="5">
        <v>2</v>
      </c>
      <c r="B78" s="5"/>
      <c r="C78" s="5"/>
      <c r="D78" s="5">
        <f>+A78+B78-C78</f>
        <v>2</v>
      </c>
      <c r="E78" s="6">
        <v>44715</v>
      </c>
      <c r="F78" s="6">
        <v>44715</v>
      </c>
      <c r="G78" s="7" t="s">
        <v>105</v>
      </c>
      <c r="H78" s="7" t="s">
        <v>20</v>
      </c>
      <c r="I78" s="7" t="s">
        <v>32</v>
      </c>
      <c r="J78" s="8">
        <v>41.99</v>
      </c>
      <c r="K78" s="8">
        <f>+A78*J78</f>
        <v>83.98</v>
      </c>
      <c r="L78" s="8">
        <f>+B78*J78</f>
        <v>0</v>
      </c>
      <c r="M78" s="8">
        <f>+C78*J78</f>
        <v>0</v>
      </c>
      <c r="N78" s="9">
        <f>+K78+L78-M78</f>
        <v>83.98</v>
      </c>
    </row>
    <row r="79" spans="1:15" ht="15.75" x14ac:dyDescent="0.25">
      <c r="A79" s="5">
        <v>10</v>
      </c>
      <c r="B79" s="5"/>
      <c r="C79" s="5"/>
      <c r="D79" s="5">
        <f>+A79+B79-C79</f>
        <v>10</v>
      </c>
      <c r="E79" s="6">
        <v>44988</v>
      </c>
      <c r="F79" s="6">
        <v>44988</v>
      </c>
      <c r="G79" s="7" t="s">
        <v>106</v>
      </c>
      <c r="H79" s="7" t="s">
        <v>20</v>
      </c>
      <c r="I79" s="7" t="s">
        <v>32</v>
      </c>
      <c r="J79" s="8">
        <v>531</v>
      </c>
      <c r="K79" s="8">
        <f>+A79*J79</f>
        <v>5310</v>
      </c>
      <c r="L79" s="8">
        <f>+B79*J79</f>
        <v>0</v>
      </c>
      <c r="M79" s="8">
        <f>+C79*J79</f>
        <v>0</v>
      </c>
      <c r="N79" s="9">
        <f>+K79+L79-M79</f>
        <v>5310</v>
      </c>
    </row>
    <row r="80" spans="1:15" ht="15.75" x14ac:dyDescent="0.25">
      <c r="A80" s="5">
        <v>7</v>
      </c>
      <c r="B80" s="5"/>
      <c r="C80" s="5"/>
      <c r="D80" s="5">
        <f>+A80+B80-C80</f>
        <v>7</v>
      </c>
      <c r="E80" s="6">
        <v>44681</v>
      </c>
      <c r="F80" s="6">
        <v>44681</v>
      </c>
      <c r="G80" s="7" t="s">
        <v>107</v>
      </c>
      <c r="H80" s="7" t="s">
        <v>20</v>
      </c>
      <c r="I80" s="7" t="s">
        <v>32</v>
      </c>
      <c r="J80" s="8">
        <v>159.30000000000001</v>
      </c>
      <c r="K80" s="8">
        <f>+A80*J80</f>
        <v>1115.1000000000001</v>
      </c>
      <c r="L80" s="8">
        <f>+B80*J80</f>
        <v>0</v>
      </c>
      <c r="M80" s="8">
        <f>+C80*J80</f>
        <v>0</v>
      </c>
      <c r="N80" s="9">
        <f>+K80+L80-M80</f>
        <v>1115.1000000000001</v>
      </c>
    </row>
    <row r="81" spans="1:14" ht="15.75" x14ac:dyDescent="0.25">
      <c r="A81" s="5">
        <v>10</v>
      </c>
      <c r="B81" s="5"/>
      <c r="C81" s="5"/>
      <c r="D81" s="5">
        <f>+A81+B81-C81</f>
        <v>10</v>
      </c>
      <c r="E81" s="6">
        <v>44916</v>
      </c>
      <c r="F81" s="6">
        <v>44916</v>
      </c>
      <c r="G81" s="7" t="s">
        <v>108</v>
      </c>
      <c r="H81" s="7" t="s">
        <v>20</v>
      </c>
      <c r="I81" s="7" t="s">
        <v>32</v>
      </c>
      <c r="J81" s="8">
        <v>64.900000000000006</v>
      </c>
      <c r="K81" s="8">
        <f>+A81*J81</f>
        <v>649</v>
      </c>
      <c r="L81" s="8">
        <f>+B81*J81</f>
        <v>0</v>
      </c>
      <c r="M81" s="8">
        <f>+C81*J81</f>
        <v>0</v>
      </c>
      <c r="N81" s="9">
        <f>+K81+L81-M81</f>
        <v>649</v>
      </c>
    </row>
    <row r="82" spans="1:14" ht="15.75" x14ac:dyDescent="0.25">
      <c r="A82" s="5">
        <v>191</v>
      </c>
      <c r="B82" s="5"/>
      <c r="C82" s="5"/>
      <c r="D82" s="5">
        <f>+A82+B82-C82</f>
        <v>191</v>
      </c>
      <c r="E82" s="6">
        <v>44988</v>
      </c>
      <c r="F82" s="6">
        <v>44988</v>
      </c>
      <c r="G82" s="7" t="s">
        <v>109</v>
      </c>
      <c r="H82" s="7" t="s">
        <v>39</v>
      </c>
      <c r="I82" s="7" t="s">
        <v>32</v>
      </c>
      <c r="J82" s="8">
        <v>41.68</v>
      </c>
      <c r="K82" s="8">
        <f>+A82*J82</f>
        <v>7960.88</v>
      </c>
      <c r="L82" s="8">
        <f>+B82*J82</f>
        <v>0</v>
      </c>
      <c r="M82" s="8">
        <f>+C82*J82</f>
        <v>0</v>
      </c>
      <c r="N82" s="9">
        <f>+K82+L82-M82</f>
        <v>7960.88</v>
      </c>
    </row>
    <row r="83" spans="1:14" ht="15.75" x14ac:dyDescent="0.25">
      <c r="A83" s="5">
        <v>4</v>
      </c>
      <c r="B83" s="5"/>
      <c r="C83" s="5">
        <v>1</v>
      </c>
      <c r="D83" s="5">
        <f>+A83+B83-C83</f>
        <v>3</v>
      </c>
      <c r="E83" s="6">
        <v>45064</v>
      </c>
      <c r="F83" s="6">
        <v>45064</v>
      </c>
      <c r="G83" s="7" t="s">
        <v>110</v>
      </c>
      <c r="H83" s="7" t="s">
        <v>20</v>
      </c>
      <c r="I83" s="7" t="s">
        <v>35</v>
      </c>
      <c r="J83" s="8">
        <v>79</v>
      </c>
      <c r="K83" s="8">
        <f>+A83*J83</f>
        <v>316</v>
      </c>
      <c r="L83" s="8">
        <f>+B83*J83</f>
        <v>0</v>
      </c>
      <c r="M83" s="8">
        <f>+C83*J83</f>
        <v>79</v>
      </c>
      <c r="N83" s="9">
        <f>+K83+L83-M83</f>
        <v>237</v>
      </c>
    </row>
    <row r="84" spans="1:14" ht="15.75" x14ac:dyDescent="0.25">
      <c r="A84" s="5">
        <v>2</v>
      </c>
      <c r="B84" s="5"/>
      <c r="C84" s="5"/>
      <c r="D84" s="5">
        <f>+A84+B84-C84</f>
        <v>2</v>
      </c>
      <c r="E84" s="6">
        <v>44730</v>
      </c>
      <c r="F84" s="6">
        <v>44730</v>
      </c>
      <c r="G84" s="7" t="s">
        <v>111</v>
      </c>
      <c r="H84" s="7" t="s">
        <v>112</v>
      </c>
      <c r="I84" s="7" t="s">
        <v>113</v>
      </c>
      <c r="J84" s="8">
        <v>34.22</v>
      </c>
      <c r="K84" s="8">
        <f>+A84*J84</f>
        <v>68.44</v>
      </c>
      <c r="L84" s="8">
        <f>+B84*J84</f>
        <v>0</v>
      </c>
      <c r="M84" s="8">
        <f>+C84*J84</f>
        <v>0</v>
      </c>
      <c r="N84" s="9">
        <f>+K84+L84-M84</f>
        <v>68.44</v>
      </c>
    </row>
    <row r="85" spans="1:14" ht="15.75" x14ac:dyDescent="0.25">
      <c r="A85" s="5">
        <v>1</v>
      </c>
      <c r="B85" s="5"/>
      <c r="C85" s="5"/>
      <c r="D85" s="5">
        <f>+A85+B85-C85</f>
        <v>1</v>
      </c>
      <c r="E85" s="6">
        <v>44551</v>
      </c>
      <c r="F85" s="6">
        <v>44551</v>
      </c>
      <c r="G85" s="7" t="s">
        <v>114</v>
      </c>
      <c r="H85" s="7" t="s">
        <v>20</v>
      </c>
      <c r="I85" s="7" t="s">
        <v>32</v>
      </c>
      <c r="J85" s="8">
        <v>1994.2</v>
      </c>
      <c r="K85" s="8">
        <f>+A85*J85</f>
        <v>1994.2</v>
      </c>
      <c r="L85" s="8">
        <f>+B85*J85</f>
        <v>0</v>
      </c>
      <c r="M85" s="8">
        <f>+C85*J85</f>
        <v>0</v>
      </c>
      <c r="N85" s="9">
        <f>+K85+L85-M85</f>
        <v>1994.2</v>
      </c>
    </row>
    <row r="86" spans="1:14" ht="15.75" x14ac:dyDescent="0.25">
      <c r="A86" s="5">
        <v>13</v>
      </c>
      <c r="B86" s="5">
        <v>6</v>
      </c>
      <c r="C86" s="5">
        <v>1</v>
      </c>
      <c r="D86" s="5">
        <f>+A86+B86-C86</f>
        <v>18</v>
      </c>
      <c r="E86" s="6">
        <v>44733</v>
      </c>
      <c r="F86" s="6">
        <v>44733</v>
      </c>
      <c r="G86" s="7" t="s">
        <v>115</v>
      </c>
      <c r="H86" s="7" t="s">
        <v>23</v>
      </c>
      <c r="I86" s="7" t="s">
        <v>116</v>
      </c>
      <c r="J86" s="8">
        <v>126.85</v>
      </c>
      <c r="K86" s="8">
        <f>+A86*J86</f>
        <v>1649.05</v>
      </c>
      <c r="L86" s="8">
        <f>+B86*J86</f>
        <v>761.09999999999991</v>
      </c>
      <c r="M86" s="8">
        <f>+C86*J86</f>
        <v>126.85</v>
      </c>
      <c r="N86" s="9">
        <f>+K86+L86-M86</f>
        <v>2283.2999999999997</v>
      </c>
    </row>
    <row r="87" spans="1:14" ht="15.75" x14ac:dyDescent="0.25">
      <c r="A87" s="5">
        <v>2</v>
      </c>
      <c r="B87" s="5"/>
      <c r="C87" s="5"/>
      <c r="D87" s="5">
        <f>+A87+B87-C87</f>
        <v>2</v>
      </c>
      <c r="E87" s="6">
        <v>44907</v>
      </c>
      <c r="F87" s="6">
        <v>44907</v>
      </c>
      <c r="G87" s="7" t="s">
        <v>117</v>
      </c>
      <c r="H87" s="7" t="s">
        <v>20</v>
      </c>
      <c r="I87" s="7" t="s">
        <v>118</v>
      </c>
      <c r="J87" s="8">
        <v>2329.44</v>
      </c>
      <c r="K87" s="8">
        <f>+A87*J87</f>
        <v>4658.88</v>
      </c>
      <c r="L87" s="8">
        <f>+B87*J87</f>
        <v>0</v>
      </c>
      <c r="M87" s="8">
        <f>+C87*J87</f>
        <v>0</v>
      </c>
      <c r="N87" s="9">
        <f>+K87+L87-M87</f>
        <v>4658.88</v>
      </c>
    </row>
    <row r="88" spans="1:14" ht="15.75" x14ac:dyDescent="0.25">
      <c r="A88" s="5">
        <v>1</v>
      </c>
      <c r="B88" s="5">
        <v>1</v>
      </c>
      <c r="C88" s="5"/>
      <c r="D88" s="5">
        <f>+A88+B88-C88</f>
        <v>2</v>
      </c>
      <c r="E88" s="6">
        <v>45078</v>
      </c>
      <c r="F88" s="6">
        <v>45089</v>
      </c>
      <c r="G88" s="7" t="s">
        <v>120</v>
      </c>
      <c r="H88" s="7" t="s">
        <v>20</v>
      </c>
      <c r="I88" s="7" t="s">
        <v>85</v>
      </c>
      <c r="J88" s="8">
        <v>47.79</v>
      </c>
      <c r="K88" s="8">
        <f>+A88*J88</f>
        <v>47.79</v>
      </c>
      <c r="L88" s="8">
        <f>+B88*J88</f>
        <v>47.79</v>
      </c>
      <c r="M88" s="8">
        <f>+C88*J88</f>
        <v>0</v>
      </c>
      <c r="N88" s="9">
        <f>+K88+L88-M88</f>
        <v>95.58</v>
      </c>
    </row>
    <row r="89" spans="1:14" ht="15.75" x14ac:dyDescent="0.25">
      <c r="A89" s="5">
        <v>17</v>
      </c>
      <c r="B89" s="5"/>
      <c r="C89" s="5"/>
      <c r="D89" s="5">
        <f>+A89+B89-C89</f>
        <v>17</v>
      </c>
      <c r="E89" s="6">
        <v>44988</v>
      </c>
      <c r="F89" s="6">
        <v>44988</v>
      </c>
      <c r="G89" s="7" t="s">
        <v>119</v>
      </c>
      <c r="H89" s="7" t="s">
        <v>20</v>
      </c>
      <c r="I89" s="7" t="s">
        <v>85</v>
      </c>
      <c r="J89" s="8">
        <v>47.79</v>
      </c>
      <c r="K89" s="8">
        <f>+A89*J89</f>
        <v>812.43</v>
      </c>
      <c r="L89" s="8">
        <f>+B89*J89</f>
        <v>0</v>
      </c>
      <c r="M89" s="8">
        <f>+C89*J89</f>
        <v>0</v>
      </c>
      <c r="N89" s="9">
        <f>+K89+L89-M89</f>
        <v>812.43</v>
      </c>
    </row>
    <row r="90" spans="1:14" ht="15.75" x14ac:dyDescent="0.25">
      <c r="A90" s="5">
        <v>1</v>
      </c>
      <c r="B90" s="5"/>
      <c r="C90" s="5"/>
      <c r="D90" s="5">
        <f>+A90+B90-C90</f>
        <v>1</v>
      </c>
      <c r="E90" s="6">
        <v>44992</v>
      </c>
      <c r="F90" s="6">
        <v>44992</v>
      </c>
      <c r="G90" s="7" t="s">
        <v>121</v>
      </c>
      <c r="H90" s="7" t="s">
        <v>65</v>
      </c>
      <c r="I90" s="7" t="s">
        <v>85</v>
      </c>
      <c r="J90" s="8">
        <v>649</v>
      </c>
      <c r="K90" s="8">
        <f>+A90*J90</f>
        <v>649</v>
      </c>
      <c r="L90" s="8">
        <f>+B90*J90</f>
        <v>0</v>
      </c>
      <c r="M90" s="8">
        <f>+C90*J90</f>
        <v>0</v>
      </c>
      <c r="N90" s="9">
        <f>+K90+L90-M90</f>
        <v>649</v>
      </c>
    </row>
    <row r="91" spans="1:14" ht="15.75" x14ac:dyDescent="0.25">
      <c r="A91" s="5">
        <v>3</v>
      </c>
      <c r="B91" s="5"/>
      <c r="C91" s="5"/>
      <c r="D91" s="5">
        <f>+A91+B91-C91</f>
        <v>3</v>
      </c>
      <c r="E91" s="6">
        <v>44656</v>
      </c>
      <c r="F91" s="6">
        <v>44656</v>
      </c>
      <c r="G91" s="7" t="s">
        <v>122</v>
      </c>
      <c r="H91" s="7" t="s">
        <v>123</v>
      </c>
      <c r="I91" s="7" t="s">
        <v>92</v>
      </c>
      <c r="J91" s="8">
        <v>123.9</v>
      </c>
      <c r="K91" s="8">
        <f>+A91*J91</f>
        <v>371.70000000000005</v>
      </c>
      <c r="L91" s="8">
        <f>+B91*J91</f>
        <v>0</v>
      </c>
      <c r="M91" s="8">
        <f>+C91*J91</f>
        <v>0</v>
      </c>
      <c r="N91" s="9">
        <f>+K91+L91-M91</f>
        <v>371.70000000000005</v>
      </c>
    </row>
    <row r="92" spans="1:14" ht="15.75" x14ac:dyDescent="0.25">
      <c r="A92" s="5">
        <v>8</v>
      </c>
      <c r="B92" s="5"/>
      <c r="C92" s="5">
        <v>2</v>
      </c>
      <c r="D92" s="5">
        <f>+A92+B92-C92</f>
        <v>6</v>
      </c>
      <c r="E92" s="6">
        <v>45061</v>
      </c>
      <c r="F92" s="6">
        <v>45061</v>
      </c>
      <c r="G92" s="7" t="s">
        <v>124</v>
      </c>
      <c r="H92" s="7" t="s">
        <v>20</v>
      </c>
      <c r="I92" s="7" t="s">
        <v>32</v>
      </c>
      <c r="J92" s="8">
        <v>6</v>
      </c>
      <c r="K92" s="8">
        <f>+A92*J92</f>
        <v>48</v>
      </c>
      <c r="L92" s="8">
        <f>+B92*J92</f>
        <v>0</v>
      </c>
      <c r="M92" s="8">
        <f>+C92*J92</f>
        <v>12</v>
      </c>
      <c r="N92" s="9">
        <f>+K92+L92-M92</f>
        <v>36</v>
      </c>
    </row>
    <row r="93" spans="1:14" ht="15.75" x14ac:dyDescent="0.25">
      <c r="A93" s="5">
        <v>4</v>
      </c>
      <c r="B93" s="5"/>
      <c r="C93" s="5"/>
      <c r="D93" s="5">
        <f>+A93+B93-C93</f>
        <v>4</v>
      </c>
      <c r="E93" s="6">
        <v>44720</v>
      </c>
      <c r="F93" s="6">
        <v>44720</v>
      </c>
      <c r="G93" s="7" t="s">
        <v>125</v>
      </c>
      <c r="H93" s="7" t="s">
        <v>23</v>
      </c>
      <c r="I93" s="7" t="s">
        <v>35</v>
      </c>
      <c r="J93" s="8">
        <v>215.35</v>
      </c>
      <c r="K93" s="8">
        <f>+A93*J93</f>
        <v>861.4</v>
      </c>
      <c r="L93" s="8">
        <f>+B93*J93</f>
        <v>0</v>
      </c>
      <c r="M93" s="8">
        <f>+C93*J93</f>
        <v>0</v>
      </c>
      <c r="N93" s="9">
        <f>+K93+L93-M93</f>
        <v>861.4</v>
      </c>
    </row>
    <row r="94" spans="1:14" ht="15.75" x14ac:dyDescent="0.25">
      <c r="A94" s="5">
        <v>6</v>
      </c>
      <c r="B94" s="5"/>
      <c r="C94" s="5"/>
      <c r="D94" s="5">
        <f>+A94+B94-C94</f>
        <v>6</v>
      </c>
      <c r="E94" s="6">
        <v>44907</v>
      </c>
      <c r="F94" s="6">
        <v>44907</v>
      </c>
      <c r="G94" s="7" t="s">
        <v>126</v>
      </c>
      <c r="H94" s="7" t="s">
        <v>20</v>
      </c>
      <c r="I94" s="7" t="s">
        <v>113</v>
      </c>
      <c r="J94" s="8">
        <v>118</v>
      </c>
      <c r="K94" s="8">
        <f>+A94*J94</f>
        <v>708</v>
      </c>
      <c r="L94" s="8">
        <f>+B94*J94</f>
        <v>0</v>
      </c>
      <c r="M94" s="8">
        <f>+C94*J94</f>
        <v>0</v>
      </c>
      <c r="N94" s="9">
        <f>+K94+L94-M94</f>
        <v>708</v>
      </c>
    </row>
    <row r="95" spans="1:14" ht="15.75" x14ac:dyDescent="0.25">
      <c r="A95" s="5">
        <v>2</v>
      </c>
      <c r="B95" s="5"/>
      <c r="C95" s="5"/>
      <c r="D95" s="5">
        <f>+A95+B95-C95</f>
        <v>2</v>
      </c>
      <c r="E95" s="6">
        <v>44907</v>
      </c>
      <c r="F95" s="6">
        <v>44907</v>
      </c>
      <c r="G95" s="7" t="s">
        <v>127</v>
      </c>
      <c r="H95" s="7" t="s">
        <v>20</v>
      </c>
      <c r="I95" s="7" t="s">
        <v>52</v>
      </c>
      <c r="J95" s="8">
        <v>1249.5999999999999</v>
      </c>
      <c r="K95" s="8">
        <f>+A95*J95</f>
        <v>2499.1999999999998</v>
      </c>
      <c r="L95" s="8">
        <f>+B95*J95</f>
        <v>0</v>
      </c>
      <c r="M95" s="8">
        <f>+C95*J95</f>
        <v>0</v>
      </c>
      <c r="N95" s="9">
        <f>+K95+L95-M95</f>
        <v>2499.1999999999998</v>
      </c>
    </row>
    <row r="96" spans="1:14" ht="15.75" x14ac:dyDescent="0.25">
      <c r="A96" s="5">
        <v>32</v>
      </c>
      <c r="B96" s="5"/>
      <c r="C96" s="5">
        <v>2</v>
      </c>
      <c r="D96" s="5">
        <f>+A96+B96-C96</f>
        <v>30</v>
      </c>
      <c r="E96" s="6">
        <v>44988</v>
      </c>
      <c r="F96" s="6">
        <v>44988</v>
      </c>
      <c r="G96" s="7" t="s">
        <v>128</v>
      </c>
      <c r="H96" s="7" t="s">
        <v>20</v>
      </c>
      <c r="I96" s="7" t="s">
        <v>32</v>
      </c>
      <c r="J96" s="8">
        <v>34.22</v>
      </c>
      <c r="K96" s="8">
        <f>+A96*J96</f>
        <v>1095.04</v>
      </c>
      <c r="L96" s="8">
        <f>+B96*J96</f>
        <v>0</v>
      </c>
      <c r="M96" s="8">
        <f>+C96*J96</f>
        <v>68.44</v>
      </c>
      <c r="N96" s="9">
        <f>+K96+L96-M96</f>
        <v>1026.5999999999999</v>
      </c>
    </row>
    <row r="97" spans="1:14" ht="15.75" x14ac:dyDescent="0.25">
      <c r="A97" s="5">
        <v>12</v>
      </c>
      <c r="B97" s="5"/>
      <c r="C97" s="5"/>
      <c r="D97" s="5">
        <f>+A97+B97-C97</f>
        <v>12</v>
      </c>
      <c r="E97" s="6">
        <v>44988</v>
      </c>
      <c r="F97" s="6">
        <v>44988</v>
      </c>
      <c r="G97" s="7" t="s">
        <v>129</v>
      </c>
      <c r="H97" s="7" t="s">
        <v>20</v>
      </c>
      <c r="I97" s="7" t="s">
        <v>130</v>
      </c>
      <c r="J97" s="8">
        <v>198.24</v>
      </c>
      <c r="K97" s="8">
        <f>+A97*J97</f>
        <v>2378.88</v>
      </c>
      <c r="L97" s="8">
        <f>+B97*J97</f>
        <v>0</v>
      </c>
      <c r="M97" s="8">
        <f>+C97*J97</f>
        <v>0</v>
      </c>
      <c r="N97" s="9">
        <f>+K97+L97-M97</f>
        <v>2378.88</v>
      </c>
    </row>
    <row r="98" spans="1:14" ht="15.75" x14ac:dyDescent="0.25">
      <c r="A98" s="5">
        <v>13</v>
      </c>
      <c r="B98" s="5"/>
      <c r="C98" s="5"/>
      <c r="D98" s="5">
        <f>+A98+B98-C98</f>
        <v>13</v>
      </c>
      <c r="E98" s="6">
        <v>44988</v>
      </c>
      <c r="F98" s="6">
        <v>44988</v>
      </c>
      <c r="G98" s="7" t="s">
        <v>131</v>
      </c>
      <c r="H98" s="7" t="s">
        <v>20</v>
      </c>
      <c r="I98" s="7" t="s">
        <v>130</v>
      </c>
      <c r="J98" s="8">
        <v>233.64</v>
      </c>
      <c r="K98" s="8">
        <f>+A98*J98</f>
        <v>3037.3199999999997</v>
      </c>
      <c r="L98" s="8">
        <f>+B98*J98</f>
        <v>0</v>
      </c>
      <c r="M98" s="8">
        <f>+C98*J98</f>
        <v>0</v>
      </c>
      <c r="N98" s="9">
        <f>+K98+L98-M98</f>
        <v>3037.3199999999997</v>
      </c>
    </row>
    <row r="99" spans="1:14" ht="15.75" x14ac:dyDescent="0.25">
      <c r="A99" s="5">
        <v>1</v>
      </c>
      <c r="B99" s="5"/>
      <c r="C99" s="5"/>
      <c r="D99" s="5">
        <f>+A99+B99-C99</f>
        <v>1</v>
      </c>
      <c r="E99" s="6">
        <v>44907</v>
      </c>
      <c r="F99" s="6">
        <v>44907</v>
      </c>
      <c r="G99" s="7" t="s">
        <v>132</v>
      </c>
      <c r="H99" s="7" t="s">
        <v>20</v>
      </c>
      <c r="I99" s="7" t="s">
        <v>133</v>
      </c>
      <c r="J99" s="8">
        <v>1427.79</v>
      </c>
      <c r="K99" s="8">
        <f>+A99*J99</f>
        <v>1427.79</v>
      </c>
      <c r="L99" s="8">
        <f>+B99*J99</f>
        <v>0</v>
      </c>
      <c r="M99" s="8">
        <f>+C99*J99</f>
        <v>0</v>
      </c>
      <c r="N99" s="9">
        <f>+K99+L99-M99</f>
        <v>1427.79</v>
      </c>
    </row>
    <row r="100" spans="1:14" ht="15.75" x14ac:dyDescent="0.25">
      <c r="A100" s="5">
        <v>1</v>
      </c>
      <c r="B100" s="5"/>
      <c r="C100" s="5"/>
      <c r="D100" s="5">
        <f>+A100+B100-C100</f>
        <v>1</v>
      </c>
      <c r="E100" s="6">
        <v>44730</v>
      </c>
      <c r="F100" s="6">
        <v>44730</v>
      </c>
      <c r="G100" s="7" t="s">
        <v>134</v>
      </c>
      <c r="H100" s="7" t="s">
        <v>20</v>
      </c>
      <c r="I100" s="7" t="s">
        <v>135</v>
      </c>
      <c r="J100" s="8">
        <v>141.6</v>
      </c>
      <c r="K100" s="8">
        <f>+A100*J100</f>
        <v>141.6</v>
      </c>
      <c r="L100" s="8">
        <f>+B100*J100</f>
        <v>0</v>
      </c>
      <c r="M100" s="8">
        <f>+C100*J100</f>
        <v>0</v>
      </c>
      <c r="N100" s="9">
        <f>+K100+L100-M100</f>
        <v>141.6</v>
      </c>
    </row>
    <row r="101" spans="1:14" ht="15.75" x14ac:dyDescent="0.25">
      <c r="A101" s="5">
        <v>1</v>
      </c>
      <c r="B101" s="5"/>
      <c r="C101" s="5"/>
      <c r="D101" s="5">
        <f>+A101+B101-C101</f>
        <v>1</v>
      </c>
      <c r="E101" s="6">
        <v>44907</v>
      </c>
      <c r="F101" s="6">
        <v>44907</v>
      </c>
      <c r="G101" s="7" t="s">
        <v>136</v>
      </c>
      <c r="H101" s="7" t="s">
        <v>20</v>
      </c>
      <c r="I101" s="7" t="s">
        <v>133</v>
      </c>
      <c r="J101" s="8">
        <v>6201.71</v>
      </c>
      <c r="K101" s="8">
        <f>+A101*J101</f>
        <v>6201.71</v>
      </c>
      <c r="L101" s="8">
        <f>+B101*J101</f>
        <v>0</v>
      </c>
      <c r="M101" s="8">
        <f>+C101*J101</f>
        <v>0</v>
      </c>
      <c r="N101" s="9">
        <f>+K101+L101-M101</f>
        <v>6201.71</v>
      </c>
    </row>
    <row r="102" spans="1:14" ht="15.75" x14ac:dyDescent="0.25">
      <c r="A102" s="5">
        <v>709</v>
      </c>
      <c r="B102" s="5"/>
      <c r="C102" s="5"/>
      <c r="D102" s="5">
        <f>+A102+B102-C102</f>
        <v>709</v>
      </c>
      <c r="E102" s="6">
        <v>44988</v>
      </c>
      <c r="F102" s="6">
        <v>44988</v>
      </c>
      <c r="G102" s="7" t="s">
        <v>137</v>
      </c>
      <c r="H102" s="7" t="s">
        <v>20</v>
      </c>
      <c r="I102" s="7" t="s">
        <v>32</v>
      </c>
      <c r="J102" s="8">
        <v>17.600000000000001</v>
      </c>
      <c r="K102" s="8">
        <f>+A102*J102</f>
        <v>12478.400000000001</v>
      </c>
      <c r="L102" s="8">
        <f>+B102*J102</f>
        <v>0</v>
      </c>
      <c r="M102" s="8">
        <f>+C102*J102</f>
        <v>0</v>
      </c>
      <c r="N102" s="9">
        <f>+K102+L102-M102</f>
        <v>12478.400000000001</v>
      </c>
    </row>
    <row r="103" spans="1:14" ht="15.75" x14ac:dyDescent="0.25">
      <c r="A103" s="5">
        <v>30</v>
      </c>
      <c r="B103" s="5"/>
      <c r="C103" s="5"/>
      <c r="D103" s="5">
        <f>+A103+B103-C103</f>
        <v>30</v>
      </c>
      <c r="E103" s="6">
        <v>45061</v>
      </c>
      <c r="F103" s="6">
        <v>45061</v>
      </c>
      <c r="G103" s="7" t="s">
        <v>138</v>
      </c>
      <c r="H103" s="7" t="s">
        <v>20</v>
      </c>
      <c r="I103" s="7" t="s">
        <v>32</v>
      </c>
      <c r="J103" s="8">
        <v>18.88</v>
      </c>
      <c r="K103" s="8">
        <f>+A103*J103</f>
        <v>566.4</v>
      </c>
      <c r="L103" s="8">
        <f>+B103*J103</f>
        <v>0</v>
      </c>
      <c r="M103" s="8">
        <f>+C103*J103</f>
        <v>0</v>
      </c>
      <c r="N103" s="9">
        <f>+K103+L103-M103</f>
        <v>566.4</v>
      </c>
    </row>
    <row r="104" spans="1:14" ht="15.75" x14ac:dyDescent="0.25">
      <c r="A104" s="5">
        <v>1</v>
      </c>
      <c r="B104" s="5"/>
      <c r="C104" s="5"/>
      <c r="D104" s="5">
        <f>+A104+B104-C104</f>
        <v>1</v>
      </c>
      <c r="E104" s="6">
        <v>44730</v>
      </c>
      <c r="F104" s="6">
        <v>44730</v>
      </c>
      <c r="G104" s="7" t="s">
        <v>139</v>
      </c>
      <c r="H104" s="7" t="s">
        <v>20</v>
      </c>
      <c r="I104" s="7" t="s">
        <v>135</v>
      </c>
      <c r="J104" s="8">
        <v>293.2</v>
      </c>
      <c r="K104" s="8">
        <f>+A104*J104</f>
        <v>293.2</v>
      </c>
      <c r="L104" s="8">
        <f>+B104*J104</f>
        <v>0</v>
      </c>
      <c r="M104" s="8">
        <f>+C104*J104</f>
        <v>0</v>
      </c>
      <c r="N104" s="9">
        <f>+K104+L104-M104</f>
        <v>293.2</v>
      </c>
    </row>
    <row r="105" spans="1:14" ht="15.75" x14ac:dyDescent="0.25">
      <c r="A105" s="5">
        <v>2</v>
      </c>
      <c r="B105" s="5"/>
      <c r="C105" s="5"/>
      <c r="D105" s="5">
        <f>+A105+B105-C105</f>
        <v>2</v>
      </c>
      <c r="E105" s="6">
        <v>44907</v>
      </c>
      <c r="F105" s="6">
        <v>44907</v>
      </c>
      <c r="G105" s="7" t="s">
        <v>140</v>
      </c>
      <c r="H105" s="7" t="s">
        <v>20</v>
      </c>
      <c r="I105" s="7" t="s">
        <v>104</v>
      </c>
      <c r="J105" s="8">
        <v>2501.0300000000002</v>
      </c>
      <c r="K105" s="8">
        <f>+A105*J105</f>
        <v>5002.0600000000004</v>
      </c>
      <c r="L105" s="8">
        <f>+B105*J105</f>
        <v>0</v>
      </c>
      <c r="M105" s="8">
        <f>+C105*J105</f>
        <v>0</v>
      </c>
      <c r="N105" s="9">
        <f>+K105+L105-M105</f>
        <v>5002.0600000000004</v>
      </c>
    </row>
    <row r="106" spans="1:14" ht="15.75" x14ac:dyDescent="0.25">
      <c r="A106" s="5">
        <v>1</v>
      </c>
      <c r="B106" s="5"/>
      <c r="C106" s="5"/>
      <c r="D106" s="5">
        <f>+A106+B106-C106</f>
        <v>1</v>
      </c>
      <c r="E106" s="6">
        <v>44754</v>
      </c>
      <c r="F106" s="6">
        <v>44754</v>
      </c>
      <c r="G106" s="7" t="s">
        <v>141</v>
      </c>
      <c r="H106" s="7" t="s">
        <v>20</v>
      </c>
      <c r="I106" s="7" t="s">
        <v>32</v>
      </c>
      <c r="J106" s="8">
        <v>1150.5</v>
      </c>
      <c r="K106" s="8">
        <f>+A106*J106</f>
        <v>1150.5</v>
      </c>
      <c r="L106" s="8">
        <f>+B106*J106</f>
        <v>0</v>
      </c>
      <c r="M106" s="8">
        <f>+C106*J106</f>
        <v>0</v>
      </c>
      <c r="N106" s="9">
        <f>+K106+L106-M106</f>
        <v>1150.5</v>
      </c>
    </row>
    <row r="107" spans="1:14" ht="15.75" x14ac:dyDescent="0.25">
      <c r="A107" s="5">
        <v>4</v>
      </c>
      <c r="B107" s="5"/>
      <c r="C107" s="5"/>
      <c r="D107" s="5">
        <f>+A107+B107-C107</f>
        <v>4</v>
      </c>
      <c r="E107" s="6">
        <v>44730</v>
      </c>
      <c r="F107" s="6">
        <v>44730</v>
      </c>
      <c r="G107" s="7" t="s">
        <v>142</v>
      </c>
      <c r="H107" s="7" t="s">
        <v>20</v>
      </c>
      <c r="I107" s="7" t="s">
        <v>135</v>
      </c>
      <c r="J107" s="8">
        <v>87.32</v>
      </c>
      <c r="K107" s="8">
        <f>+A107*J107</f>
        <v>349.28</v>
      </c>
      <c r="L107" s="8">
        <f>+B107*J107</f>
        <v>0</v>
      </c>
      <c r="M107" s="8">
        <f>+C107*J107</f>
        <v>0</v>
      </c>
      <c r="N107" s="9">
        <f>+K107+L107-M107</f>
        <v>349.28</v>
      </c>
    </row>
    <row r="108" spans="1:14" ht="15.75" x14ac:dyDescent="0.25">
      <c r="A108" s="5">
        <v>8</v>
      </c>
      <c r="B108" s="5"/>
      <c r="C108" s="5"/>
      <c r="D108" s="5">
        <f>+A108+B108-C108</f>
        <v>8</v>
      </c>
      <c r="E108" s="6">
        <v>44698</v>
      </c>
      <c r="F108" s="6">
        <v>44698</v>
      </c>
      <c r="G108" s="7" t="s">
        <v>143</v>
      </c>
      <c r="H108" s="7" t="s">
        <v>20</v>
      </c>
      <c r="I108" s="7" t="s">
        <v>32</v>
      </c>
      <c r="J108" s="8">
        <v>380.92</v>
      </c>
      <c r="K108" s="8">
        <f>+A108*J108</f>
        <v>3047.36</v>
      </c>
      <c r="L108" s="8">
        <f>+B108*J108</f>
        <v>0</v>
      </c>
      <c r="M108" s="8">
        <f>+C108*J108</f>
        <v>0</v>
      </c>
      <c r="N108" s="9">
        <f>+K108+L108-M108</f>
        <v>3047.36</v>
      </c>
    </row>
    <row r="109" spans="1:14" ht="15.75" x14ac:dyDescent="0.25">
      <c r="A109" s="5">
        <v>2</v>
      </c>
      <c r="B109" s="5"/>
      <c r="C109" s="5">
        <v>1</v>
      </c>
      <c r="D109" s="5">
        <f>+A109+B109-C109</f>
        <v>1</v>
      </c>
      <c r="E109" s="6">
        <v>44907</v>
      </c>
      <c r="F109" s="6">
        <v>44907</v>
      </c>
      <c r="G109" s="7" t="s">
        <v>144</v>
      </c>
      <c r="H109" s="7" t="s">
        <v>20</v>
      </c>
      <c r="I109" s="7" t="s">
        <v>135</v>
      </c>
      <c r="J109" s="8">
        <v>494.26</v>
      </c>
      <c r="K109" s="8">
        <f>+A109*J109</f>
        <v>988.52</v>
      </c>
      <c r="L109" s="8">
        <f>+B109*J109</f>
        <v>0</v>
      </c>
      <c r="M109" s="8">
        <f>+C109*J109</f>
        <v>494.26</v>
      </c>
      <c r="N109" s="9">
        <f>+K109+L109-M109</f>
        <v>494.26</v>
      </c>
    </row>
    <row r="110" spans="1:14" ht="15.75" x14ac:dyDescent="0.25">
      <c r="A110" s="5">
        <v>30</v>
      </c>
      <c r="B110" s="5">
        <v>30</v>
      </c>
      <c r="C110" s="5"/>
      <c r="D110" s="5">
        <f>+A110+B110-C110</f>
        <v>60</v>
      </c>
      <c r="E110" s="6">
        <v>44917</v>
      </c>
      <c r="F110" s="6">
        <v>44917</v>
      </c>
      <c r="G110" s="7" t="s">
        <v>145</v>
      </c>
      <c r="H110" s="7" t="s">
        <v>20</v>
      </c>
      <c r="I110" s="7" t="s">
        <v>35</v>
      </c>
      <c r="J110" s="8">
        <v>53.1</v>
      </c>
      <c r="K110" s="8">
        <f>+A110*J110</f>
        <v>1593</v>
      </c>
      <c r="L110" s="8">
        <f>+B110*J110</f>
        <v>1593</v>
      </c>
      <c r="M110" s="8">
        <f>+C110*J110</f>
        <v>0</v>
      </c>
      <c r="N110" s="9">
        <f>+K110+L110-M110</f>
        <v>3186</v>
      </c>
    </row>
    <row r="111" spans="1:14" ht="15.75" x14ac:dyDescent="0.25">
      <c r="A111" s="5">
        <v>110</v>
      </c>
      <c r="B111" s="5">
        <v>100</v>
      </c>
      <c r="C111" s="5">
        <v>19</v>
      </c>
      <c r="D111" s="5">
        <f>+A111+B111-C111</f>
        <v>191</v>
      </c>
      <c r="E111" s="6">
        <v>45078</v>
      </c>
      <c r="F111" s="6">
        <v>45089</v>
      </c>
      <c r="G111" s="7" t="s">
        <v>146</v>
      </c>
      <c r="H111" s="7" t="s">
        <v>147</v>
      </c>
      <c r="I111" s="7" t="s">
        <v>148</v>
      </c>
      <c r="J111" s="8">
        <v>276.12</v>
      </c>
      <c r="K111" s="8">
        <f>+A111*J111</f>
        <v>30373.200000000001</v>
      </c>
      <c r="L111" s="8">
        <f>+B111*J111</f>
        <v>27612</v>
      </c>
      <c r="M111" s="8">
        <f>+C111*J111</f>
        <v>5246.28</v>
      </c>
      <c r="N111" s="9">
        <f>+K111+L111-M111</f>
        <v>52738.92</v>
      </c>
    </row>
    <row r="112" spans="1:14" ht="15.75" x14ac:dyDescent="0.25">
      <c r="A112" s="5">
        <v>39</v>
      </c>
      <c r="B112" s="5"/>
      <c r="C112" s="5"/>
      <c r="D112" s="5">
        <f>+A112+B112-C112</f>
        <v>39</v>
      </c>
      <c r="E112" s="6">
        <v>44732</v>
      </c>
      <c r="F112" s="6">
        <v>44732</v>
      </c>
      <c r="G112" s="7" t="s">
        <v>149</v>
      </c>
      <c r="H112" s="7" t="s">
        <v>147</v>
      </c>
      <c r="I112" s="7" t="s">
        <v>148</v>
      </c>
      <c r="J112" s="8">
        <v>391.87</v>
      </c>
      <c r="K112" s="8">
        <f>+A112*J112</f>
        <v>15282.93</v>
      </c>
      <c r="L112" s="8">
        <f>+B112*J112</f>
        <v>0</v>
      </c>
      <c r="M112" s="8">
        <f>+C112*J112</f>
        <v>0</v>
      </c>
      <c r="N112" s="9">
        <f>+K112+L112-M112</f>
        <v>15282.93</v>
      </c>
    </row>
    <row r="113" spans="1:14" ht="15.75" x14ac:dyDescent="0.25">
      <c r="A113" s="5">
        <v>1</v>
      </c>
      <c r="B113" s="5"/>
      <c r="C113" s="5"/>
      <c r="D113" s="5">
        <f>+A113+B113-C113</f>
        <v>1</v>
      </c>
      <c r="E113" s="6">
        <v>44551</v>
      </c>
      <c r="F113" s="6">
        <v>44551</v>
      </c>
      <c r="G113" s="7" t="s">
        <v>150</v>
      </c>
      <c r="H113" s="7" t="s">
        <v>37</v>
      </c>
      <c r="I113" s="7" t="s">
        <v>32</v>
      </c>
      <c r="J113" s="8">
        <v>849.6</v>
      </c>
      <c r="K113" s="8">
        <f>+A113*J113</f>
        <v>849.6</v>
      </c>
      <c r="L113" s="8">
        <f>+B113*J113</f>
        <v>0</v>
      </c>
      <c r="M113" s="8">
        <f>+C113*J113</f>
        <v>0</v>
      </c>
      <c r="N113" s="9">
        <f>+K113+L113-M113</f>
        <v>849.6</v>
      </c>
    </row>
    <row r="114" spans="1:14" ht="15.75" x14ac:dyDescent="0.25">
      <c r="A114" s="5">
        <v>7</v>
      </c>
      <c r="B114" s="5"/>
      <c r="C114" s="5"/>
      <c r="D114" s="5">
        <f>+A114+B114-C114</f>
        <v>7</v>
      </c>
      <c r="E114" s="6">
        <v>44988</v>
      </c>
      <c r="F114" s="6">
        <v>44988</v>
      </c>
      <c r="G114" s="7" t="s">
        <v>151</v>
      </c>
      <c r="H114" s="7" t="s">
        <v>39</v>
      </c>
      <c r="I114" s="7" t="s">
        <v>152</v>
      </c>
      <c r="J114" s="8">
        <v>772.9</v>
      </c>
      <c r="K114" s="8">
        <f>+A114*J114</f>
        <v>5410.3</v>
      </c>
      <c r="L114" s="8">
        <f>+B114*J114</f>
        <v>0</v>
      </c>
      <c r="M114" s="8">
        <f>+C114*J114</f>
        <v>0</v>
      </c>
      <c r="N114" s="9">
        <f>+K114+L114-M114</f>
        <v>5410.3</v>
      </c>
    </row>
    <row r="115" spans="1:14" ht="15.75" x14ac:dyDescent="0.25">
      <c r="A115" s="5">
        <v>240</v>
      </c>
      <c r="B115" s="5"/>
      <c r="C115" s="5"/>
      <c r="D115" s="5">
        <f>+A115+B115-C115</f>
        <v>240</v>
      </c>
      <c r="E115" s="6">
        <v>44889</v>
      </c>
      <c r="F115" s="6" t="s">
        <v>153</v>
      </c>
      <c r="G115" s="7" t="s">
        <v>154</v>
      </c>
      <c r="H115" s="7" t="s">
        <v>20</v>
      </c>
      <c r="I115" s="7" t="s">
        <v>152</v>
      </c>
      <c r="J115" s="8">
        <v>125</v>
      </c>
      <c r="K115" s="8">
        <f>+A115*J115</f>
        <v>30000</v>
      </c>
      <c r="L115" s="8">
        <f>+B115*J115</f>
        <v>0</v>
      </c>
      <c r="M115" s="8">
        <f>+C115*J115</f>
        <v>0</v>
      </c>
      <c r="N115" s="9">
        <f>+K115+L115-M115</f>
        <v>30000</v>
      </c>
    </row>
    <row r="116" spans="1:14" ht="15.75" x14ac:dyDescent="0.25">
      <c r="A116" s="5">
        <v>208</v>
      </c>
      <c r="B116" s="5"/>
      <c r="C116" s="5">
        <v>20</v>
      </c>
      <c r="D116" s="5">
        <f>+A116+B116-C116</f>
        <v>188</v>
      </c>
      <c r="E116" s="6">
        <v>44720</v>
      </c>
      <c r="F116" s="6">
        <v>44720</v>
      </c>
      <c r="G116" s="7" t="s">
        <v>155</v>
      </c>
      <c r="H116" s="7" t="s">
        <v>156</v>
      </c>
      <c r="I116" s="7" t="s">
        <v>152</v>
      </c>
      <c r="J116" s="8">
        <v>199.13</v>
      </c>
      <c r="K116" s="8">
        <f>+A116*J116</f>
        <v>41419.040000000001</v>
      </c>
      <c r="L116" s="8">
        <f>+B116*J116</f>
        <v>0</v>
      </c>
      <c r="M116" s="8">
        <f>+C116*J116</f>
        <v>3982.6</v>
      </c>
      <c r="N116" s="9">
        <f>+K116+L116-M116</f>
        <v>37436.44</v>
      </c>
    </row>
    <row r="117" spans="1:14" ht="15.75" x14ac:dyDescent="0.25">
      <c r="A117" s="5">
        <v>168</v>
      </c>
      <c r="B117" s="5"/>
      <c r="C117" s="5">
        <v>38</v>
      </c>
      <c r="D117" s="5">
        <f>+A117+B117-C117</f>
        <v>130</v>
      </c>
      <c r="E117" s="6">
        <v>44720</v>
      </c>
      <c r="F117" s="6">
        <v>44720</v>
      </c>
      <c r="G117" s="7" t="s">
        <v>157</v>
      </c>
      <c r="H117" s="7" t="s">
        <v>20</v>
      </c>
      <c r="I117" s="7" t="s">
        <v>152</v>
      </c>
      <c r="J117" s="8">
        <v>143.57</v>
      </c>
      <c r="K117" s="8">
        <f>+A117*J117</f>
        <v>24119.759999999998</v>
      </c>
      <c r="L117" s="8">
        <f>+B117*J117</f>
        <v>0</v>
      </c>
      <c r="M117" s="8">
        <f>+C117*J117</f>
        <v>5455.66</v>
      </c>
      <c r="N117" s="9">
        <f>+K117+L117-M117</f>
        <v>18664.099999999999</v>
      </c>
    </row>
    <row r="118" spans="1:14" ht="15.75" x14ac:dyDescent="0.25">
      <c r="A118" s="5">
        <v>15</v>
      </c>
      <c r="B118" s="5"/>
      <c r="C118" s="5"/>
      <c r="D118" s="5">
        <f>+A118+B118-C118</f>
        <v>15</v>
      </c>
      <c r="E118" s="6">
        <v>44551</v>
      </c>
      <c r="F118" s="6">
        <v>44551</v>
      </c>
      <c r="G118" s="7" t="s">
        <v>158</v>
      </c>
      <c r="H118" s="7" t="s">
        <v>20</v>
      </c>
      <c r="I118" s="7" t="s">
        <v>32</v>
      </c>
      <c r="J118" s="8">
        <v>141.6</v>
      </c>
      <c r="K118" s="8">
        <f>+A118*J118</f>
        <v>2124</v>
      </c>
      <c r="L118" s="8">
        <f>+B118*J118</f>
        <v>0</v>
      </c>
      <c r="M118" s="8">
        <f>+C118*J118</f>
        <v>0</v>
      </c>
      <c r="N118" s="9">
        <f>+K118+L118-M118</f>
        <v>2124</v>
      </c>
    </row>
    <row r="119" spans="1:14" ht="15.75" x14ac:dyDescent="0.25">
      <c r="A119" s="5">
        <v>12</v>
      </c>
      <c r="B119" s="5"/>
      <c r="C119" s="5"/>
      <c r="D119" s="5">
        <f>+A119+B119-C119</f>
        <v>12</v>
      </c>
      <c r="E119" s="6">
        <v>44551</v>
      </c>
      <c r="F119" s="6">
        <v>44551</v>
      </c>
      <c r="G119" s="7" t="s">
        <v>159</v>
      </c>
      <c r="H119" s="7" t="s">
        <v>65</v>
      </c>
      <c r="I119" s="7" t="s">
        <v>32</v>
      </c>
      <c r="J119" s="8">
        <v>568.76</v>
      </c>
      <c r="K119" s="8">
        <f>+A119*J119</f>
        <v>6825.12</v>
      </c>
      <c r="L119" s="8">
        <f>+B119*J119</f>
        <v>0</v>
      </c>
      <c r="M119" s="8">
        <f>+C119*J119</f>
        <v>0</v>
      </c>
      <c r="N119" s="9">
        <f>+K119+L119-M119</f>
        <v>6825.12</v>
      </c>
    </row>
    <row r="120" spans="1:14" ht="15.75" x14ac:dyDescent="0.25">
      <c r="A120" s="5">
        <v>6</v>
      </c>
      <c r="B120" s="5"/>
      <c r="C120" s="5"/>
      <c r="D120" s="5">
        <f>+A120+B120-C120</f>
        <v>6</v>
      </c>
      <c r="E120" s="6">
        <v>44988</v>
      </c>
      <c r="F120" s="6">
        <v>44988</v>
      </c>
      <c r="G120" s="7" t="s">
        <v>160</v>
      </c>
      <c r="H120" s="7" t="s">
        <v>20</v>
      </c>
      <c r="I120" s="7" t="s">
        <v>32</v>
      </c>
      <c r="J120" s="8">
        <v>199.66</v>
      </c>
      <c r="K120" s="8">
        <f>+A120*J120</f>
        <v>1197.96</v>
      </c>
      <c r="L120" s="8">
        <f>+B120*J120</f>
        <v>0</v>
      </c>
      <c r="M120" s="8">
        <f>+C120*J120</f>
        <v>0</v>
      </c>
      <c r="N120" s="9">
        <f>+K120+L120-M120</f>
        <v>1197.96</v>
      </c>
    </row>
    <row r="121" spans="1:14" ht="15.75" x14ac:dyDescent="0.25">
      <c r="A121" s="5">
        <v>5</v>
      </c>
      <c r="B121" s="5"/>
      <c r="C121" s="5"/>
      <c r="D121" s="5">
        <f>+A121+B121-C121</f>
        <v>5</v>
      </c>
      <c r="E121" s="6">
        <v>44686</v>
      </c>
      <c r="F121" s="6">
        <v>44686</v>
      </c>
      <c r="G121" s="7" t="s">
        <v>161</v>
      </c>
      <c r="H121" s="7" t="s">
        <v>20</v>
      </c>
      <c r="I121" s="7" t="s">
        <v>32</v>
      </c>
      <c r="J121" s="8">
        <v>364.63</v>
      </c>
      <c r="K121" s="8">
        <f>+A121*J121</f>
        <v>1823.15</v>
      </c>
      <c r="L121" s="8">
        <f>+B121*J121</f>
        <v>0</v>
      </c>
      <c r="M121" s="8">
        <f>+C121*J121</f>
        <v>0</v>
      </c>
      <c r="N121" s="9">
        <f>+K121+L121-M121</f>
        <v>1823.15</v>
      </c>
    </row>
    <row r="122" spans="1:14" ht="15.75" x14ac:dyDescent="0.25">
      <c r="A122" s="5">
        <v>4</v>
      </c>
      <c r="B122" s="5"/>
      <c r="C122" s="5"/>
      <c r="D122" s="5">
        <f>+A122+B122-C122</f>
        <v>4</v>
      </c>
      <c r="E122" s="6">
        <v>44907</v>
      </c>
      <c r="F122" s="6">
        <v>44730</v>
      </c>
      <c r="G122" s="7" t="s">
        <v>162</v>
      </c>
      <c r="H122" s="7" t="s">
        <v>23</v>
      </c>
      <c r="I122" s="7" t="s">
        <v>21</v>
      </c>
      <c r="J122" s="8">
        <v>1946.69</v>
      </c>
      <c r="K122" s="8">
        <f>+A122*J122</f>
        <v>7786.76</v>
      </c>
      <c r="L122" s="8">
        <f>+B122*J122</f>
        <v>0</v>
      </c>
      <c r="M122" s="8">
        <f>+C122*J122</f>
        <v>0</v>
      </c>
      <c r="N122" s="9">
        <f>+K122+L122-M122</f>
        <v>7786.76</v>
      </c>
    </row>
    <row r="123" spans="1:14" ht="15.75" x14ac:dyDescent="0.25">
      <c r="A123" s="5">
        <v>7</v>
      </c>
      <c r="B123" s="5"/>
      <c r="C123" s="5">
        <v>1</v>
      </c>
      <c r="D123" s="5">
        <f>+A123+B123-C123</f>
        <v>6</v>
      </c>
      <c r="E123" s="6">
        <v>44999</v>
      </c>
      <c r="F123" s="6">
        <v>44999</v>
      </c>
      <c r="G123" s="7" t="s">
        <v>163</v>
      </c>
      <c r="H123" s="7" t="s">
        <v>164</v>
      </c>
      <c r="I123" s="7" t="s">
        <v>21</v>
      </c>
      <c r="J123" s="11">
        <v>8260</v>
      </c>
      <c r="K123" s="8">
        <f>+A123*J123</f>
        <v>57820</v>
      </c>
      <c r="L123" s="8">
        <f>+B123*J123</f>
        <v>0</v>
      </c>
      <c r="M123" s="8">
        <f>+C123*J123</f>
        <v>8260</v>
      </c>
      <c r="N123" s="9">
        <f>+K123+L123-M123</f>
        <v>49560</v>
      </c>
    </row>
    <row r="124" spans="1:14" ht="15.75" x14ac:dyDescent="0.25">
      <c r="A124" s="5">
        <v>1</v>
      </c>
      <c r="B124" s="5"/>
      <c r="C124" s="5"/>
      <c r="D124" s="5">
        <f>+A124+B124-C124</f>
        <v>1</v>
      </c>
      <c r="E124" s="6">
        <v>44999</v>
      </c>
      <c r="F124" s="6">
        <v>44999</v>
      </c>
      <c r="G124" s="7" t="s">
        <v>165</v>
      </c>
      <c r="H124" s="7" t="s">
        <v>20</v>
      </c>
      <c r="I124" s="7" t="s">
        <v>166</v>
      </c>
      <c r="J124" s="11">
        <v>2596</v>
      </c>
      <c r="K124" s="8">
        <f>+A124*J124</f>
        <v>2596</v>
      </c>
      <c r="L124" s="8">
        <f>+B124*J124</f>
        <v>0</v>
      </c>
      <c r="M124" s="8">
        <f>+C124*J124</f>
        <v>0</v>
      </c>
      <c r="N124" s="9">
        <f>+K124+L124-M124</f>
        <v>2596</v>
      </c>
    </row>
    <row r="125" spans="1:14" ht="15.75" x14ac:dyDescent="0.25">
      <c r="A125" s="5">
        <v>17</v>
      </c>
      <c r="B125" s="5"/>
      <c r="C125" s="5">
        <v>2</v>
      </c>
      <c r="D125" s="5">
        <f>+A125+B125-C125</f>
        <v>15</v>
      </c>
      <c r="E125" s="6">
        <v>45005</v>
      </c>
      <c r="F125" s="6">
        <v>45005</v>
      </c>
      <c r="G125" s="7" t="s">
        <v>167</v>
      </c>
      <c r="H125" s="7" t="s">
        <v>20</v>
      </c>
      <c r="I125" s="7" t="s">
        <v>32</v>
      </c>
      <c r="J125" s="8">
        <v>82.6</v>
      </c>
      <c r="K125" s="8">
        <f>+A125*J125</f>
        <v>1404.1999999999998</v>
      </c>
      <c r="L125" s="8">
        <f>+B125*J125</f>
        <v>0</v>
      </c>
      <c r="M125" s="8">
        <f>+C125*J125</f>
        <v>165.2</v>
      </c>
      <c r="N125" s="9">
        <f>+K125+L125-M125</f>
        <v>1238.9999999999998</v>
      </c>
    </row>
    <row r="126" spans="1:14" ht="15.75" x14ac:dyDescent="0.25">
      <c r="A126" s="5">
        <v>134</v>
      </c>
      <c r="B126" s="5"/>
      <c r="C126" s="5">
        <v>4</v>
      </c>
      <c r="D126" s="5">
        <f>+A126+B126-C126</f>
        <v>130</v>
      </c>
      <c r="E126" s="6">
        <v>45005</v>
      </c>
      <c r="F126" s="6">
        <v>45005</v>
      </c>
      <c r="G126" s="7" t="s">
        <v>168</v>
      </c>
      <c r="H126" s="7" t="s">
        <v>20</v>
      </c>
      <c r="I126" s="7" t="s">
        <v>32</v>
      </c>
      <c r="J126" s="8">
        <v>30.68</v>
      </c>
      <c r="K126" s="8">
        <f>+A126*J126</f>
        <v>4111.12</v>
      </c>
      <c r="L126" s="8">
        <f>+B126*J126</f>
        <v>0</v>
      </c>
      <c r="M126" s="8">
        <f>+C126*J126</f>
        <v>122.72</v>
      </c>
      <c r="N126" s="9">
        <f>+K126+L126-M126</f>
        <v>3988.4</v>
      </c>
    </row>
    <row r="127" spans="1:14" ht="15.75" x14ac:dyDescent="0.25">
      <c r="A127" s="5">
        <v>44</v>
      </c>
      <c r="B127" s="5"/>
      <c r="C127" s="5">
        <v>1</v>
      </c>
      <c r="D127" s="5">
        <f>+A127+B127-C127</f>
        <v>43</v>
      </c>
      <c r="E127" s="6">
        <v>44916</v>
      </c>
      <c r="F127" s="6">
        <v>44916</v>
      </c>
      <c r="G127" s="7" t="s">
        <v>169</v>
      </c>
      <c r="H127" s="7" t="s">
        <v>20</v>
      </c>
      <c r="I127" s="7" t="s">
        <v>32</v>
      </c>
      <c r="J127" s="8">
        <v>35.4</v>
      </c>
      <c r="K127" s="8">
        <f>+A127*J127</f>
        <v>1557.6</v>
      </c>
      <c r="L127" s="8">
        <f>+B127*J127</f>
        <v>0</v>
      </c>
      <c r="M127" s="8">
        <f>+C127*J127</f>
        <v>35.4</v>
      </c>
      <c r="N127" s="9">
        <f>+K127+L127-M127</f>
        <v>1522.1999999999998</v>
      </c>
    </row>
    <row r="128" spans="1:14" ht="15.75" x14ac:dyDescent="0.25">
      <c r="A128" s="5">
        <v>5</v>
      </c>
      <c r="B128" s="5"/>
      <c r="C128" s="5"/>
      <c r="D128" s="5">
        <f>+A128+B128-C128</f>
        <v>5</v>
      </c>
      <c r="E128" s="6">
        <v>45043</v>
      </c>
      <c r="F128" s="6">
        <v>45072</v>
      </c>
      <c r="G128" s="7" t="s">
        <v>170</v>
      </c>
      <c r="H128" s="7" t="s">
        <v>20</v>
      </c>
      <c r="I128" s="7" t="s">
        <v>52</v>
      </c>
      <c r="J128" s="8">
        <v>1534</v>
      </c>
      <c r="K128" s="8">
        <f>+A128*J128</f>
        <v>7670</v>
      </c>
      <c r="L128" s="8">
        <f>+B128*J128</f>
        <v>0</v>
      </c>
      <c r="M128" s="8">
        <f>+C128*J128</f>
        <v>0</v>
      </c>
      <c r="N128" s="9">
        <f>+K128+L128-M128</f>
        <v>7670</v>
      </c>
    </row>
    <row r="129" spans="1:14" ht="15.75" x14ac:dyDescent="0.25">
      <c r="A129" s="5">
        <v>88</v>
      </c>
      <c r="B129" s="5"/>
      <c r="C129" s="5"/>
      <c r="D129" s="5">
        <f>+A129+B129-C129</f>
        <v>88</v>
      </c>
      <c r="E129" s="6">
        <v>44992</v>
      </c>
      <c r="F129" s="6">
        <v>44992</v>
      </c>
      <c r="G129" s="7" t="s">
        <v>171</v>
      </c>
      <c r="H129" s="7" t="s">
        <v>37</v>
      </c>
      <c r="I129" s="7" t="s">
        <v>32</v>
      </c>
      <c r="J129" s="8">
        <v>194.7</v>
      </c>
      <c r="K129" s="8">
        <f>+A129*J129</f>
        <v>17133.599999999999</v>
      </c>
      <c r="L129" s="8">
        <f>+B129*J129</f>
        <v>0</v>
      </c>
      <c r="M129" s="8">
        <f>+C129*J129</f>
        <v>0</v>
      </c>
      <c r="N129" s="9">
        <f>+K129+L129-M129</f>
        <v>17133.599999999999</v>
      </c>
    </row>
    <row r="130" spans="1:14" ht="15.75" x14ac:dyDescent="0.25">
      <c r="A130" s="5"/>
      <c r="B130" s="5">
        <v>5</v>
      </c>
      <c r="C130" s="5">
        <v>2</v>
      </c>
      <c r="D130" s="5">
        <f>+A130+B130-C130</f>
        <v>3</v>
      </c>
      <c r="E130" s="6">
        <v>45067</v>
      </c>
      <c r="F130" s="6">
        <v>45067</v>
      </c>
      <c r="G130" s="7" t="s">
        <v>219</v>
      </c>
      <c r="H130" s="7" t="s">
        <v>20</v>
      </c>
      <c r="I130" s="7" t="s">
        <v>35</v>
      </c>
      <c r="J130" s="8">
        <v>395</v>
      </c>
      <c r="K130" s="8">
        <f>+A130*J130</f>
        <v>0</v>
      </c>
      <c r="L130" s="8">
        <f>+B130*J130</f>
        <v>1975</v>
      </c>
      <c r="M130" s="8">
        <f>+C130*J130</f>
        <v>790</v>
      </c>
      <c r="N130" s="9">
        <f>+K130+L130-M130</f>
        <v>1185</v>
      </c>
    </row>
    <row r="131" spans="1:14" ht="15.75" x14ac:dyDescent="0.25">
      <c r="A131" s="5">
        <v>28</v>
      </c>
      <c r="B131" s="5"/>
      <c r="C131" s="5"/>
      <c r="D131" s="5">
        <f>+A131+B131-C131</f>
        <v>28</v>
      </c>
      <c r="E131" s="6">
        <v>44551</v>
      </c>
      <c r="F131" s="6">
        <v>44551</v>
      </c>
      <c r="G131" s="7" t="s">
        <v>172</v>
      </c>
      <c r="H131" s="7" t="s">
        <v>20</v>
      </c>
      <c r="I131" s="7" t="s">
        <v>32</v>
      </c>
      <c r="J131" s="8">
        <v>15</v>
      </c>
      <c r="K131" s="8">
        <f>+A131*J131</f>
        <v>420</v>
      </c>
      <c r="L131" s="8">
        <f>+B131*J131</f>
        <v>0</v>
      </c>
      <c r="M131" s="8">
        <f>+C131*J131</f>
        <v>0</v>
      </c>
      <c r="N131" s="9">
        <f>+K131+L131-M131</f>
        <v>420</v>
      </c>
    </row>
    <row r="132" spans="1:14" ht="15.75" x14ac:dyDescent="0.25">
      <c r="A132" s="5">
        <v>685</v>
      </c>
      <c r="B132" s="5"/>
      <c r="C132" s="5"/>
      <c r="D132" s="5">
        <f>+A132+B132-C132</f>
        <v>685</v>
      </c>
      <c r="E132" s="6">
        <v>44698</v>
      </c>
      <c r="F132" s="6">
        <v>44698</v>
      </c>
      <c r="G132" s="7" t="s">
        <v>173</v>
      </c>
      <c r="H132" s="7" t="s">
        <v>20</v>
      </c>
      <c r="I132" s="7" t="s">
        <v>32</v>
      </c>
      <c r="J132" s="8">
        <v>16.11</v>
      </c>
      <c r="K132" s="8">
        <f>+A132*J132</f>
        <v>11035.35</v>
      </c>
      <c r="L132" s="8">
        <f>+B132*J132</f>
        <v>0</v>
      </c>
      <c r="M132" s="8">
        <f>+C132*J132</f>
        <v>0</v>
      </c>
      <c r="N132" s="9">
        <f>+K132+L132-M132</f>
        <v>11035.35</v>
      </c>
    </row>
    <row r="133" spans="1:14" ht="15.75" x14ac:dyDescent="0.25">
      <c r="A133" s="5">
        <v>10</v>
      </c>
      <c r="B133" s="5"/>
      <c r="C133" s="5"/>
      <c r="D133" s="5">
        <f>+A133+B133-C133</f>
        <v>10</v>
      </c>
      <c r="E133" s="6">
        <v>45061</v>
      </c>
      <c r="F133" s="6">
        <v>45061</v>
      </c>
      <c r="G133" s="7" t="s">
        <v>174</v>
      </c>
      <c r="H133" s="7" t="s">
        <v>20</v>
      </c>
      <c r="I133" s="7" t="s">
        <v>32</v>
      </c>
      <c r="J133" s="8">
        <v>30</v>
      </c>
      <c r="K133" s="8">
        <f>+A133*J133</f>
        <v>300</v>
      </c>
      <c r="L133" s="8">
        <f>+B133*J133</f>
        <v>0</v>
      </c>
      <c r="M133" s="8">
        <f>+C133*J133</f>
        <v>0</v>
      </c>
      <c r="N133" s="9">
        <f>+K133+L133-M133</f>
        <v>300</v>
      </c>
    </row>
    <row r="134" spans="1:14" ht="15.75" x14ac:dyDescent="0.25">
      <c r="A134" s="5">
        <v>4</v>
      </c>
      <c r="B134" s="5"/>
      <c r="C134" s="5"/>
      <c r="D134" s="5">
        <f>+A134+B134-C134</f>
        <v>4</v>
      </c>
      <c r="E134" s="6">
        <v>44732</v>
      </c>
      <c r="F134" s="6">
        <v>44732</v>
      </c>
      <c r="G134" s="7" t="s">
        <v>175</v>
      </c>
      <c r="H134" s="7" t="s">
        <v>20</v>
      </c>
      <c r="I134" s="7" t="s">
        <v>32</v>
      </c>
      <c r="J134" s="8">
        <v>29.52</v>
      </c>
      <c r="K134" s="8">
        <f>+A134*J134</f>
        <v>118.08</v>
      </c>
      <c r="L134" s="8">
        <f>+B134*J134</f>
        <v>0</v>
      </c>
      <c r="M134" s="8">
        <f>+C134*J134</f>
        <v>0</v>
      </c>
      <c r="N134" s="9">
        <f>+K134+L134-M134</f>
        <v>118.08</v>
      </c>
    </row>
    <row r="135" spans="1:14" ht="15.75" x14ac:dyDescent="0.25">
      <c r="A135" s="5">
        <v>80</v>
      </c>
      <c r="B135" s="5"/>
      <c r="C135" s="5"/>
      <c r="D135" s="5">
        <f>+A135+B135-C135</f>
        <v>80</v>
      </c>
      <c r="E135" s="6">
        <v>44732</v>
      </c>
      <c r="F135" s="6">
        <v>44732</v>
      </c>
      <c r="G135" s="7" t="s">
        <v>176</v>
      </c>
      <c r="H135" s="7" t="s">
        <v>20</v>
      </c>
      <c r="I135" s="7" t="s">
        <v>32</v>
      </c>
      <c r="J135" s="8">
        <v>28.32</v>
      </c>
      <c r="K135" s="8">
        <f>+A135*J135</f>
        <v>2265.6</v>
      </c>
      <c r="L135" s="8">
        <f>+B135*J135</f>
        <v>0</v>
      </c>
      <c r="M135" s="8">
        <f>+C135*J135</f>
        <v>0</v>
      </c>
      <c r="N135" s="9">
        <f>+K135+L135-M135</f>
        <v>2265.6</v>
      </c>
    </row>
    <row r="136" spans="1:14" ht="15.75" x14ac:dyDescent="0.25">
      <c r="A136" s="5">
        <v>1</v>
      </c>
      <c r="B136" s="5"/>
      <c r="C136" s="5"/>
      <c r="D136" s="5">
        <f>+A136+B136-C136</f>
        <v>1</v>
      </c>
      <c r="E136" s="6">
        <v>44686</v>
      </c>
      <c r="F136" s="6">
        <v>44686</v>
      </c>
      <c r="G136" s="7" t="s">
        <v>177</v>
      </c>
      <c r="H136" s="7" t="s">
        <v>20</v>
      </c>
      <c r="I136" s="7" t="s">
        <v>85</v>
      </c>
      <c r="J136" s="8">
        <v>124.43</v>
      </c>
      <c r="K136" s="8">
        <f>+A136*J136</f>
        <v>124.43</v>
      </c>
      <c r="L136" s="8">
        <f>+B136*J136</f>
        <v>0</v>
      </c>
      <c r="M136" s="8">
        <f>+C136*J136</f>
        <v>0</v>
      </c>
      <c r="N136" s="9">
        <f>+K136+L136-M136</f>
        <v>124.43</v>
      </c>
    </row>
    <row r="137" spans="1:14" ht="15.75" x14ac:dyDescent="0.25">
      <c r="A137" s="5">
        <v>475</v>
      </c>
      <c r="B137" s="5"/>
      <c r="C137" s="5"/>
      <c r="D137" s="5">
        <f>+A137+B137-C137</f>
        <v>475</v>
      </c>
      <c r="E137" s="6">
        <v>44717</v>
      </c>
      <c r="F137" s="6">
        <v>44717</v>
      </c>
      <c r="G137" s="7" t="s">
        <v>178</v>
      </c>
      <c r="H137" s="7" t="s">
        <v>20</v>
      </c>
      <c r="I137" s="7" t="s">
        <v>32</v>
      </c>
      <c r="J137" s="8">
        <v>11.45</v>
      </c>
      <c r="K137" s="8">
        <f>+A137*J137</f>
        <v>5438.75</v>
      </c>
      <c r="L137" s="8">
        <f>+B137*J137</f>
        <v>0</v>
      </c>
      <c r="M137" s="8">
        <f>+C137*J137</f>
        <v>0</v>
      </c>
      <c r="N137" s="9">
        <f>+K137+L137-M137</f>
        <v>5438.75</v>
      </c>
    </row>
    <row r="138" spans="1:14" ht="15.75" x14ac:dyDescent="0.25">
      <c r="A138" s="5">
        <v>72</v>
      </c>
      <c r="B138" s="5"/>
      <c r="C138" s="5">
        <v>13</v>
      </c>
      <c r="D138" s="5">
        <f>+A138+B138-C138</f>
        <v>59</v>
      </c>
      <c r="E138" s="6">
        <v>44720</v>
      </c>
      <c r="F138" s="6">
        <v>44720</v>
      </c>
      <c r="G138" s="7" t="s">
        <v>179</v>
      </c>
      <c r="H138" s="7" t="s">
        <v>37</v>
      </c>
      <c r="I138" s="7" t="s">
        <v>152</v>
      </c>
      <c r="J138" s="8">
        <v>145</v>
      </c>
      <c r="K138" s="8">
        <f>+A138*J138</f>
        <v>10440</v>
      </c>
      <c r="L138" s="8">
        <f>+B138*J138</f>
        <v>0</v>
      </c>
      <c r="M138" s="8">
        <f>+C138*J138</f>
        <v>1885</v>
      </c>
      <c r="N138" s="9">
        <f>+K138+L138-M138</f>
        <v>8555</v>
      </c>
    </row>
    <row r="139" spans="1:14" ht="15.75" x14ac:dyDescent="0.25">
      <c r="A139" s="5">
        <v>50</v>
      </c>
      <c r="B139" s="5"/>
      <c r="C139" s="5">
        <v>1</v>
      </c>
      <c r="D139" s="5">
        <f>+A139+B139-C139</f>
        <v>49</v>
      </c>
      <c r="E139" s="6">
        <v>44720</v>
      </c>
      <c r="F139" s="6">
        <v>44720</v>
      </c>
      <c r="G139" s="7" t="s">
        <v>180</v>
      </c>
      <c r="H139" s="7" t="s">
        <v>37</v>
      </c>
      <c r="I139" s="7" t="s">
        <v>152</v>
      </c>
      <c r="J139" s="8">
        <v>56.62</v>
      </c>
      <c r="K139" s="8">
        <f>+A139*J139</f>
        <v>2831</v>
      </c>
      <c r="L139" s="8">
        <f>+B139*J139</f>
        <v>0</v>
      </c>
      <c r="M139" s="8">
        <f>+C139*J139</f>
        <v>56.62</v>
      </c>
      <c r="N139" s="9">
        <f>+K139+L139-M139</f>
        <v>2774.38</v>
      </c>
    </row>
    <row r="140" spans="1:14" ht="15.75" x14ac:dyDescent="0.25">
      <c r="A140" s="5">
        <v>4</v>
      </c>
      <c r="B140" s="5"/>
      <c r="C140" s="5"/>
      <c r="D140" s="5">
        <f>+A140+B140-C140</f>
        <v>4</v>
      </c>
      <c r="E140" s="6">
        <v>44907</v>
      </c>
      <c r="F140" s="6">
        <v>44907</v>
      </c>
      <c r="G140" s="7" t="s">
        <v>181</v>
      </c>
      <c r="H140" s="7" t="s">
        <v>20</v>
      </c>
      <c r="I140" s="7" t="s">
        <v>104</v>
      </c>
      <c r="J140" s="8">
        <v>245.68</v>
      </c>
      <c r="K140" s="8">
        <f>+A140*J140</f>
        <v>982.72</v>
      </c>
      <c r="L140" s="8">
        <f>+B140*J140</f>
        <v>0</v>
      </c>
      <c r="M140" s="8">
        <f>+C140*J140</f>
        <v>0</v>
      </c>
      <c r="N140" s="9">
        <f>+K140+L140-M140</f>
        <v>982.72</v>
      </c>
    </row>
    <row r="141" spans="1:14" ht="15.75" x14ac:dyDescent="0.25">
      <c r="A141" s="5">
        <v>418</v>
      </c>
      <c r="B141" s="5"/>
      <c r="C141" s="5"/>
      <c r="D141" s="5">
        <f>+A141+B141-C141</f>
        <v>418</v>
      </c>
      <c r="E141" s="6">
        <v>44732</v>
      </c>
      <c r="F141" s="6">
        <v>44732</v>
      </c>
      <c r="G141" s="7" t="s">
        <v>182</v>
      </c>
      <c r="H141" s="7" t="s">
        <v>20</v>
      </c>
      <c r="I141" s="7" t="s">
        <v>152</v>
      </c>
      <c r="J141" s="8">
        <v>4.8499999999999996</v>
      </c>
      <c r="K141" s="8">
        <f>+A141*J141</f>
        <v>2027.3</v>
      </c>
      <c r="L141" s="8">
        <f>+B141*J141</f>
        <v>0</v>
      </c>
      <c r="M141" s="8">
        <f>+C141*J141</f>
        <v>0</v>
      </c>
      <c r="N141" s="9">
        <f>+K141+L141-M141</f>
        <v>2027.3</v>
      </c>
    </row>
    <row r="142" spans="1:14" ht="15.75" x14ac:dyDescent="0.25">
      <c r="A142" s="5">
        <v>387</v>
      </c>
      <c r="B142" s="5"/>
      <c r="C142" s="5">
        <v>10</v>
      </c>
      <c r="D142" s="5">
        <f>+A142+B142-C142</f>
        <v>377</v>
      </c>
      <c r="E142" s="6">
        <v>44732</v>
      </c>
      <c r="F142" s="6">
        <v>44732</v>
      </c>
      <c r="G142" s="7" t="s">
        <v>183</v>
      </c>
      <c r="H142" s="7" t="s">
        <v>20</v>
      </c>
      <c r="I142" s="7" t="s">
        <v>152</v>
      </c>
      <c r="J142" s="8">
        <v>3.75</v>
      </c>
      <c r="K142" s="8">
        <f>+A142*J142</f>
        <v>1451.25</v>
      </c>
      <c r="L142" s="8">
        <f>+B142*J142</f>
        <v>0</v>
      </c>
      <c r="M142" s="8">
        <f>+C142*J142</f>
        <v>37.5</v>
      </c>
      <c r="N142" s="9">
        <f>+K142+L142-M142</f>
        <v>1413.75</v>
      </c>
    </row>
    <row r="143" spans="1:14" ht="15.75" x14ac:dyDescent="0.25">
      <c r="A143" s="5">
        <v>3</v>
      </c>
      <c r="B143" s="5"/>
      <c r="C143" s="5"/>
      <c r="D143" s="5">
        <f>+A143+B143-C143</f>
        <v>3</v>
      </c>
      <c r="E143" s="6">
        <v>45064</v>
      </c>
      <c r="F143" s="6">
        <v>45064</v>
      </c>
      <c r="G143" s="7" t="s">
        <v>184</v>
      </c>
      <c r="H143" s="7" t="s">
        <v>20</v>
      </c>
      <c r="I143" s="7" t="s">
        <v>35</v>
      </c>
      <c r="J143" s="8">
        <v>195</v>
      </c>
      <c r="K143" s="8">
        <f>+A143*J143</f>
        <v>585</v>
      </c>
      <c r="L143" s="8">
        <f>+B143*J143</f>
        <v>0</v>
      </c>
      <c r="M143" s="8">
        <f>+C143*J143</f>
        <v>0</v>
      </c>
      <c r="N143" s="9">
        <f>+K143+L143-M143</f>
        <v>585</v>
      </c>
    </row>
    <row r="144" spans="1:14" ht="15.75" x14ac:dyDescent="0.25">
      <c r="A144" s="5">
        <v>3</v>
      </c>
      <c r="B144" s="5"/>
      <c r="C144" s="5"/>
      <c r="D144" s="5">
        <f>+A144+B144-C144</f>
        <v>3</v>
      </c>
      <c r="E144" s="6">
        <v>44720</v>
      </c>
      <c r="F144" s="6">
        <v>44720</v>
      </c>
      <c r="G144" s="7" t="s">
        <v>185</v>
      </c>
      <c r="H144" s="7" t="s">
        <v>20</v>
      </c>
      <c r="I144" s="7" t="s">
        <v>35</v>
      </c>
      <c r="J144" s="8">
        <v>218.3</v>
      </c>
      <c r="K144" s="8">
        <f>+A144*J144</f>
        <v>654.90000000000009</v>
      </c>
      <c r="L144" s="8">
        <f>+B144*J144</f>
        <v>0</v>
      </c>
      <c r="M144" s="8">
        <f>+C144*J144</f>
        <v>0</v>
      </c>
      <c r="N144" s="9">
        <f>+K144+L144-M144</f>
        <v>654.90000000000009</v>
      </c>
    </row>
    <row r="145" spans="1:15" ht="15.75" x14ac:dyDescent="0.25">
      <c r="A145" s="5">
        <v>22</v>
      </c>
      <c r="B145" s="5"/>
      <c r="C145" s="5">
        <v>1</v>
      </c>
      <c r="D145" s="5">
        <f>+A145+B145-C145</f>
        <v>21</v>
      </c>
      <c r="E145" s="6">
        <v>44988</v>
      </c>
      <c r="F145" s="6">
        <v>44988</v>
      </c>
      <c r="G145" s="7" t="s">
        <v>186</v>
      </c>
      <c r="H145" s="7" t="s">
        <v>20</v>
      </c>
      <c r="I145" s="7" t="s">
        <v>32</v>
      </c>
      <c r="J145" s="8">
        <v>97.59</v>
      </c>
      <c r="K145" s="8">
        <f>+A145*J145</f>
        <v>2146.98</v>
      </c>
      <c r="L145" s="8">
        <f>+B145*J145</f>
        <v>0</v>
      </c>
      <c r="M145" s="8">
        <f>+C145*J145</f>
        <v>97.59</v>
      </c>
      <c r="N145" s="9">
        <f>+K145+L145-M145</f>
        <v>2049.39</v>
      </c>
    </row>
    <row r="146" spans="1:15" ht="15.75" x14ac:dyDescent="0.25">
      <c r="A146" s="5">
        <v>9</v>
      </c>
      <c r="B146" s="5"/>
      <c r="C146" s="5">
        <v>2</v>
      </c>
      <c r="D146" s="5">
        <f>+A146+B146-C146</f>
        <v>7</v>
      </c>
      <c r="E146" s="6">
        <v>44774</v>
      </c>
      <c r="F146" s="6">
        <v>44774</v>
      </c>
      <c r="G146" s="7" t="s">
        <v>187</v>
      </c>
      <c r="H146" s="7" t="s">
        <v>20</v>
      </c>
      <c r="I146" s="7" t="s">
        <v>27</v>
      </c>
      <c r="J146" s="8">
        <v>515</v>
      </c>
      <c r="K146" s="8">
        <f>+A146*J146</f>
        <v>4635</v>
      </c>
      <c r="L146" s="8">
        <f>+B146*J146</f>
        <v>0</v>
      </c>
      <c r="M146" s="8">
        <f>+C146*J146</f>
        <v>1030</v>
      </c>
      <c r="N146" s="9">
        <f>+K146+L146-M146</f>
        <v>3605</v>
      </c>
    </row>
    <row r="147" spans="1:15" ht="15.75" x14ac:dyDescent="0.25">
      <c r="A147" s="5">
        <v>50</v>
      </c>
      <c r="B147" s="5"/>
      <c r="C147" s="5">
        <v>1</v>
      </c>
      <c r="D147" s="5">
        <f>+A147+B147-C147</f>
        <v>49</v>
      </c>
      <c r="E147" s="6">
        <v>44915</v>
      </c>
      <c r="F147" s="6">
        <v>44915</v>
      </c>
      <c r="G147" s="7" t="s">
        <v>188</v>
      </c>
      <c r="H147" s="7" t="s">
        <v>65</v>
      </c>
      <c r="I147" s="7" t="s">
        <v>27</v>
      </c>
      <c r="J147" s="8">
        <v>118</v>
      </c>
      <c r="K147" s="8">
        <f>+A147*J147</f>
        <v>5900</v>
      </c>
      <c r="L147" s="8">
        <f>+B147*J147</f>
        <v>0</v>
      </c>
      <c r="M147" s="8">
        <f>+C147*J147</f>
        <v>118</v>
      </c>
      <c r="N147" s="9">
        <f>+K147+L147-M147</f>
        <v>5782</v>
      </c>
      <c r="O147" s="9"/>
    </row>
    <row r="148" spans="1:15" ht="15.75" x14ac:dyDescent="0.25">
      <c r="A148" s="5">
        <v>2</v>
      </c>
      <c r="B148" s="5"/>
      <c r="C148" s="5"/>
      <c r="D148" s="5">
        <f>+A148+B148-C148</f>
        <v>2</v>
      </c>
      <c r="E148" s="6">
        <v>44907</v>
      </c>
      <c r="F148" s="6">
        <v>44907</v>
      </c>
      <c r="G148" s="7" t="s">
        <v>189</v>
      </c>
      <c r="H148" s="7" t="s">
        <v>20</v>
      </c>
      <c r="I148" s="7" t="s">
        <v>104</v>
      </c>
      <c r="J148" s="8">
        <v>560.66999999999996</v>
      </c>
      <c r="K148" s="8">
        <f>+A148*J148</f>
        <v>1121.3399999999999</v>
      </c>
      <c r="L148" s="8">
        <f>+B148*J148</f>
        <v>0</v>
      </c>
      <c r="M148" s="8">
        <f>+C148*J148</f>
        <v>0</v>
      </c>
      <c r="N148" s="9">
        <f>+K148+L148-M148</f>
        <v>1121.3399999999999</v>
      </c>
      <c r="O148" s="9"/>
    </row>
    <row r="149" spans="1:15" ht="15.75" x14ac:dyDescent="0.25">
      <c r="A149" s="5">
        <v>1025</v>
      </c>
      <c r="B149" s="10"/>
      <c r="C149" s="5">
        <v>346</v>
      </c>
      <c r="D149" s="5">
        <f>+A149+B149-C149</f>
        <v>679</v>
      </c>
      <c r="E149" s="6">
        <v>44916</v>
      </c>
      <c r="F149" s="6">
        <v>44916</v>
      </c>
      <c r="G149" s="7" t="s">
        <v>220</v>
      </c>
      <c r="H149" s="7" t="s">
        <v>20</v>
      </c>
      <c r="I149" s="7" t="s">
        <v>221</v>
      </c>
      <c r="J149" s="8">
        <v>1000</v>
      </c>
      <c r="K149" s="8">
        <f>+A149*J149</f>
        <v>1025000</v>
      </c>
      <c r="L149" s="8">
        <f>+B149*J149</f>
        <v>0</v>
      </c>
      <c r="M149" s="8">
        <f>+C149*J149</f>
        <v>346000</v>
      </c>
      <c r="N149" s="9">
        <f>+K149+L149-M149</f>
        <v>679000</v>
      </c>
      <c r="O149" s="9"/>
    </row>
    <row r="150" spans="1:15" ht="15.75" x14ac:dyDescent="0.25">
      <c r="A150" s="5">
        <v>281</v>
      </c>
      <c r="B150" s="10"/>
      <c r="C150" s="5">
        <v>92</v>
      </c>
      <c r="D150" s="5">
        <f>+A150+B150-C150</f>
        <v>189</v>
      </c>
      <c r="E150" s="6">
        <v>44916</v>
      </c>
      <c r="F150" s="6">
        <v>44916</v>
      </c>
      <c r="G150" s="7" t="s">
        <v>222</v>
      </c>
      <c r="H150" s="7" t="s">
        <v>20</v>
      </c>
      <c r="I150" s="7" t="s">
        <v>221</v>
      </c>
      <c r="J150" s="8">
        <v>500</v>
      </c>
      <c r="K150" s="8">
        <f>+A150*J150</f>
        <v>140500</v>
      </c>
      <c r="L150" s="8">
        <f>+B150*J150</f>
        <v>0</v>
      </c>
      <c r="M150" s="8">
        <f>+C150*J150</f>
        <v>46000</v>
      </c>
      <c r="N150" s="9">
        <f>+K150+L150-M150</f>
        <v>94500</v>
      </c>
      <c r="O150" s="9"/>
    </row>
    <row r="151" spans="1:15" ht="15.75" x14ac:dyDescent="0.25">
      <c r="A151" s="5">
        <v>200</v>
      </c>
      <c r="B151" s="5"/>
      <c r="C151" s="5">
        <v>12</v>
      </c>
      <c r="D151" s="5">
        <f>+A151+B151-C151</f>
        <v>188</v>
      </c>
      <c r="E151" s="6">
        <v>45061</v>
      </c>
      <c r="F151" s="6">
        <v>45061</v>
      </c>
      <c r="G151" s="7" t="s">
        <v>223</v>
      </c>
      <c r="H151" s="7" t="s">
        <v>20</v>
      </c>
      <c r="I151" s="7" t="s">
        <v>224</v>
      </c>
      <c r="J151" s="8">
        <v>250</v>
      </c>
      <c r="K151" s="8">
        <f>+A151*J151</f>
        <v>50000</v>
      </c>
      <c r="L151" s="8">
        <f>+B151*J151</f>
        <v>0</v>
      </c>
      <c r="M151" s="8">
        <f>+C151*J151</f>
        <v>3000</v>
      </c>
      <c r="N151" s="9">
        <f>+K151+L151-M151</f>
        <v>47000</v>
      </c>
      <c r="O151" s="9"/>
    </row>
    <row r="152" spans="1:15" ht="15.75" x14ac:dyDescent="0.25">
      <c r="A152" s="5">
        <v>34</v>
      </c>
      <c r="B152" s="5"/>
      <c r="C152" s="5">
        <v>8</v>
      </c>
      <c r="D152" s="5">
        <f>+A152+B152-C152</f>
        <v>26</v>
      </c>
      <c r="E152" s="6">
        <v>45014</v>
      </c>
      <c r="F152" s="6">
        <v>45014</v>
      </c>
      <c r="G152" s="7" t="s">
        <v>225</v>
      </c>
      <c r="H152" s="7" t="s">
        <v>20</v>
      </c>
      <c r="I152" s="7" t="s">
        <v>226</v>
      </c>
      <c r="J152" s="8">
        <v>200</v>
      </c>
      <c r="K152" s="8">
        <f>+A152*J152</f>
        <v>6800</v>
      </c>
      <c r="L152" s="8">
        <f>+B152*J152</f>
        <v>0</v>
      </c>
      <c r="M152" s="8">
        <f>+C152*J152</f>
        <v>1600</v>
      </c>
      <c r="N152" s="9">
        <f>+K152+L152-M152</f>
        <v>5200</v>
      </c>
    </row>
    <row r="153" spans="1:15" ht="15.75" x14ac:dyDescent="0.25">
      <c r="A153" s="5">
        <v>19</v>
      </c>
      <c r="B153" s="5"/>
      <c r="C153" s="5"/>
      <c r="D153" s="5">
        <f>+A153+B153-C153</f>
        <v>19</v>
      </c>
      <c r="E153" s="6">
        <v>44992</v>
      </c>
      <c r="F153" s="6">
        <v>44992</v>
      </c>
      <c r="G153" s="7" t="s">
        <v>190</v>
      </c>
      <c r="H153" s="7" t="s">
        <v>20</v>
      </c>
      <c r="I153" s="7" t="s">
        <v>32</v>
      </c>
      <c r="J153" s="8">
        <v>69.62</v>
      </c>
      <c r="K153" s="8">
        <f>+A153*J153</f>
        <v>1322.7800000000002</v>
      </c>
      <c r="L153" s="8">
        <f>+B153*J153</f>
        <v>0</v>
      </c>
      <c r="M153" s="8">
        <f>+C153*J153</f>
        <v>0</v>
      </c>
      <c r="N153" s="9">
        <f>+K153+L153-M153</f>
        <v>1322.7800000000002</v>
      </c>
    </row>
    <row r="154" spans="1:15" ht="15.75" x14ac:dyDescent="0.25">
      <c r="A154" s="5"/>
      <c r="B154" s="5">
        <v>6</v>
      </c>
      <c r="C154" s="5"/>
      <c r="D154" s="5">
        <f>+A154+B154-C154</f>
        <v>6</v>
      </c>
      <c r="E154" s="6">
        <v>45098</v>
      </c>
      <c r="F154" s="6">
        <v>45098</v>
      </c>
      <c r="G154" s="7" t="s">
        <v>197</v>
      </c>
      <c r="H154" s="7" t="s">
        <v>192</v>
      </c>
      <c r="I154" s="7" t="s">
        <v>32</v>
      </c>
      <c r="J154" s="8">
        <v>1593</v>
      </c>
      <c r="K154" s="8">
        <f>+A154*J154</f>
        <v>0</v>
      </c>
      <c r="L154" s="8">
        <f>+B154*J154</f>
        <v>9558</v>
      </c>
      <c r="M154" s="8">
        <f>+C154*J154</f>
        <v>0</v>
      </c>
      <c r="N154" s="9">
        <f>+K154+L154-M154</f>
        <v>9558</v>
      </c>
    </row>
    <row r="155" spans="1:15" ht="15.75" x14ac:dyDescent="0.25">
      <c r="A155" s="5"/>
      <c r="B155" s="5">
        <v>6</v>
      </c>
      <c r="C155" s="5"/>
      <c r="D155" s="5">
        <f>+A155+B155-C155</f>
        <v>6</v>
      </c>
      <c r="E155" s="6">
        <v>45098</v>
      </c>
      <c r="F155" s="6">
        <v>45098</v>
      </c>
      <c r="G155" s="7" t="s">
        <v>198</v>
      </c>
      <c r="H155" s="7" t="s">
        <v>192</v>
      </c>
      <c r="I155" s="7" t="s">
        <v>32</v>
      </c>
      <c r="J155" s="8">
        <v>1593</v>
      </c>
      <c r="K155" s="8">
        <f>+A155*J155</f>
        <v>0</v>
      </c>
      <c r="L155" s="8">
        <f>+B155*J155</f>
        <v>9558</v>
      </c>
      <c r="M155" s="8">
        <f>+C155*J155</f>
        <v>0</v>
      </c>
      <c r="N155" s="9">
        <f>+K155+L155-M155</f>
        <v>9558</v>
      </c>
    </row>
    <row r="156" spans="1:15" ht="15.75" x14ac:dyDescent="0.25">
      <c r="A156" s="5"/>
      <c r="B156" s="5">
        <v>3</v>
      </c>
      <c r="C156" s="5"/>
      <c r="D156" s="5">
        <f>+A156+B156-C156</f>
        <v>3</v>
      </c>
      <c r="E156" s="6">
        <v>45098</v>
      </c>
      <c r="F156" s="6">
        <v>45098</v>
      </c>
      <c r="G156" s="7" t="s">
        <v>195</v>
      </c>
      <c r="H156" s="7" t="s">
        <v>192</v>
      </c>
      <c r="I156" s="7" t="s">
        <v>32</v>
      </c>
      <c r="J156" s="8">
        <v>1593</v>
      </c>
      <c r="K156" s="8">
        <f>+A156*J156</f>
        <v>0</v>
      </c>
      <c r="L156" s="8">
        <f>+B156*J156</f>
        <v>4779</v>
      </c>
      <c r="M156" s="8">
        <f>+C156*J156</f>
        <v>0</v>
      </c>
      <c r="N156" s="9">
        <f>+K156+L156-M156</f>
        <v>4779</v>
      </c>
    </row>
    <row r="157" spans="1:15" ht="15.75" x14ac:dyDescent="0.25">
      <c r="A157" s="5"/>
      <c r="B157" s="5">
        <v>3</v>
      </c>
      <c r="C157" s="5"/>
      <c r="D157" s="5">
        <f>+A157+B157-C157</f>
        <v>3</v>
      </c>
      <c r="E157" s="6">
        <v>45098</v>
      </c>
      <c r="F157" s="6">
        <v>45098</v>
      </c>
      <c r="G157" s="7" t="s">
        <v>194</v>
      </c>
      <c r="H157" s="7" t="s">
        <v>192</v>
      </c>
      <c r="I157" s="7" t="s">
        <v>32</v>
      </c>
      <c r="J157" s="8">
        <v>1593</v>
      </c>
      <c r="K157" s="8">
        <f>+A157*J157</f>
        <v>0</v>
      </c>
      <c r="L157" s="8">
        <f>+B157*J157</f>
        <v>4779</v>
      </c>
      <c r="M157" s="8">
        <f>+C157*J157</f>
        <v>0</v>
      </c>
      <c r="N157" s="9">
        <f>+K157+L157-M157</f>
        <v>4779</v>
      </c>
    </row>
    <row r="158" spans="1:15" ht="15.75" x14ac:dyDescent="0.25">
      <c r="A158" s="5"/>
      <c r="B158" s="5">
        <v>3</v>
      </c>
      <c r="C158" s="5"/>
      <c r="D158" s="5">
        <f>+A158+B158-C158</f>
        <v>3</v>
      </c>
      <c r="E158" s="6">
        <v>45098</v>
      </c>
      <c r="F158" s="6">
        <v>45098</v>
      </c>
      <c r="G158" s="7" t="s">
        <v>196</v>
      </c>
      <c r="H158" s="7" t="s">
        <v>192</v>
      </c>
      <c r="I158" s="7" t="s">
        <v>32</v>
      </c>
      <c r="J158" s="8">
        <v>1593</v>
      </c>
      <c r="K158" s="8">
        <f>+A158*J158</f>
        <v>0</v>
      </c>
      <c r="L158" s="8">
        <f>+B158*J158</f>
        <v>4779</v>
      </c>
      <c r="M158" s="8">
        <f>+C158*J158</f>
        <v>0</v>
      </c>
      <c r="N158" s="9">
        <f>+K158+L158-M158</f>
        <v>4779</v>
      </c>
    </row>
    <row r="159" spans="1:15" ht="15.75" x14ac:dyDescent="0.25">
      <c r="A159" s="5">
        <v>3</v>
      </c>
      <c r="B159" s="5">
        <v>4</v>
      </c>
      <c r="C159" s="5"/>
      <c r="D159" s="5">
        <f>+A159+B159-C159</f>
        <v>7</v>
      </c>
      <c r="E159" s="6">
        <v>45028</v>
      </c>
      <c r="F159" s="6">
        <v>45028</v>
      </c>
      <c r="G159" s="7" t="s">
        <v>191</v>
      </c>
      <c r="H159" s="7" t="s">
        <v>192</v>
      </c>
      <c r="I159" s="7" t="s">
        <v>32</v>
      </c>
      <c r="J159" s="8">
        <v>1593</v>
      </c>
      <c r="K159" s="8">
        <f>+A159*J159</f>
        <v>4779</v>
      </c>
      <c r="L159" s="8">
        <f>+B159*J159</f>
        <v>6372</v>
      </c>
      <c r="M159" s="8">
        <f>+C159*J159</f>
        <v>0</v>
      </c>
      <c r="N159" s="9">
        <f>+K159+L159-M159</f>
        <v>11151</v>
      </c>
    </row>
    <row r="160" spans="1:15" ht="15.75" x14ac:dyDescent="0.25">
      <c r="A160" s="5">
        <v>6</v>
      </c>
      <c r="B160" s="5"/>
      <c r="C160" s="5"/>
      <c r="D160" s="5">
        <f>+A160+B160-C160</f>
        <v>6</v>
      </c>
      <c r="E160" s="6">
        <v>45028</v>
      </c>
      <c r="F160" s="6">
        <v>45028</v>
      </c>
      <c r="G160" s="7" t="s">
        <v>193</v>
      </c>
      <c r="H160" s="7" t="s">
        <v>192</v>
      </c>
      <c r="I160" s="7" t="s">
        <v>32</v>
      </c>
      <c r="J160" s="8">
        <v>1593</v>
      </c>
      <c r="K160" s="8">
        <f>+A160*J160</f>
        <v>9558</v>
      </c>
      <c r="L160" s="8">
        <f>+B160*J160</f>
        <v>0</v>
      </c>
      <c r="M160" s="8">
        <f>+C160*J160</f>
        <v>0</v>
      </c>
      <c r="N160" s="9">
        <f>+K160+L160-M160</f>
        <v>9558</v>
      </c>
    </row>
    <row r="161" spans="1:16" ht="15.75" x14ac:dyDescent="0.25">
      <c r="A161" s="5">
        <v>15</v>
      </c>
      <c r="B161" s="5"/>
      <c r="C161" s="5"/>
      <c r="D161" s="5">
        <f>+A161+B161-C161</f>
        <v>15</v>
      </c>
      <c r="E161" s="6">
        <v>45034</v>
      </c>
      <c r="F161" s="6">
        <v>45034</v>
      </c>
      <c r="G161" s="7" t="s">
        <v>200</v>
      </c>
      <c r="H161" s="7" t="s">
        <v>192</v>
      </c>
      <c r="I161" s="7" t="s">
        <v>32</v>
      </c>
      <c r="J161" s="8">
        <v>442.5</v>
      </c>
      <c r="K161" s="8">
        <f>+A161*J161</f>
        <v>6637.5</v>
      </c>
      <c r="L161" s="8">
        <f>+B161*J161</f>
        <v>0</v>
      </c>
      <c r="M161" s="8">
        <f>+C161*J161</f>
        <v>0</v>
      </c>
      <c r="N161" s="9">
        <f>+K161+L161-M161</f>
        <v>6637.5</v>
      </c>
    </row>
    <row r="162" spans="1:16" ht="15.75" x14ac:dyDescent="0.25">
      <c r="A162" s="5"/>
      <c r="B162" s="5">
        <v>21</v>
      </c>
      <c r="C162" s="5"/>
      <c r="D162" s="5">
        <f>+A162+B162-C162</f>
        <v>21</v>
      </c>
      <c r="E162" s="6">
        <v>45082</v>
      </c>
      <c r="F162" s="6">
        <v>45089</v>
      </c>
      <c r="G162" s="7" t="s">
        <v>201</v>
      </c>
      <c r="H162" s="7" t="s">
        <v>192</v>
      </c>
      <c r="I162" s="7" t="s">
        <v>32</v>
      </c>
      <c r="J162" s="8">
        <v>442.5</v>
      </c>
      <c r="K162" s="8">
        <f>+A162*J162</f>
        <v>0</v>
      </c>
      <c r="L162" s="8">
        <f>+B162*J162</f>
        <v>9292.5</v>
      </c>
      <c r="M162" s="8">
        <f>+C162*J162</f>
        <v>0</v>
      </c>
      <c r="N162" s="9">
        <f>+K162+L162-M162</f>
        <v>9292.5</v>
      </c>
    </row>
    <row r="163" spans="1:16" ht="15.75" x14ac:dyDescent="0.25">
      <c r="A163" s="5"/>
      <c r="B163" s="5">
        <v>6</v>
      </c>
      <c r="C163" s="5"/>
      <c r="D163" s="5">
        <f>+A163+B163-C163</f>
        <v>6</v>
      </c>
      <c r="E163" s="6">
        <v>45098</v>
      </c>
      <c r="F163" s="6">
        <v>45098</v>
      </c>
      <c r="G163" s="7" t="s">
        <v>199</v>
      </c>
      <c r="H163" s="7" t="s">
        <v>192</v>
      </c>
      <c r="I163" s="7" t="s">
        <v>32</v>
      </c>
      <c r="J163" s="8">
        <v>1593</v>
      </c>
      <c r="K163" s="8">
        <f>+A163*J163</f>
        <v>0</v>
      </c>
      <c r="L163" s="8">
        <f>+B163*J163</f>
        <v>9558</v>
      </c>
      <c r="M163" s="8">
        <f>+C163*J163</f>
        <v>0</v>
      </c>
      <c r="N163" s="9">
        <f>+K163+L163-M163</f>
        <v>9558</v>
      </c>
    </row>
    <row r="164" spans="1:16" ht="15.75" x14ac:dyDescent="0.25">
      <c r="A164" s="5">
        <v>22</v>
      </c>
      <c r="B164" s="5"/>
      <c r="C164" s="5"/>
      <c r="D164" s="5">
        <f>+A164+B164-C164</f>
        <v>22</v>
      </c>
      <c r="E164" s="6">
        <v>44735</v>
      </c>
      <c r="F164" s="6">
        <v>44735</v>
      </c>
      <c r="G164" s="7" t="s">
        <v>202</v>
      </c>
      <c r="H164" s="7" t="s">
        <v>20</v>
      </c>
      <c r="I164" s="7" t="s">
        <v>32</v>
      </c>
      <c r="J164" s="8">
        <v>472</v>
      </c>
      <c r="K164" s="8">
        <f>+A164*J164</f>
        <v>10384</v>
      </c>
      <c r="L164" s="8">
        <f>+B164*J164</f>
        <v>0</v>
      </c>
      <c r="M164" s="8">
        <f>+C164*J164</f>
        <v>0</v>
      </c>
      <c r="N164" s="9">
        <f>+K164+L164-M164</f>
        <v>10384</v>
      </c>
    </row>
    <row r="165" spans="1:16" ht="15.75" x14ac:dyDescent="0.25">
      <c r="A165" s="5">
        <v>102</v>
      </c>
      <c r="B165" s="5"/>
      <c r="C165" s="5"/>
      <c r="D165" s="5">
        <f>+A165+B165-C165</f>
        <v>102</v>
      </c>
      <c r="E165" s="6">
        <v>44735</v>
      </c>
      <c r="F165" s="6">
        <v>44735</v>
      </c>
      <c r="G165" s="7" t="s">
        <v>203</v>
      </c>
      <c r="H165" s="7" t="s">
        <v>20</v>
      </c>
      <c r="I165" s="7" t="s">
        <v>32</v>
      </c>
      <c r="J165" s="8">
        <v>472</v>
      </c>
      <c r="K165" s="8">
        <f>+A165*J165</f>
        <v>48144</v>
      </c>
      <c r="L165" s="8">
        <f>+B165*J165</f>
        <v>0</v>
      </c>
      <c r="M165" s="8">
        <f>+C165*J165</f>
        <v>0</v>
      </c>
      <c r="N165" s="9">
        <f>+K165+L165-M165</f>
        <v>48144</v>
      </c>
    </row>
    <row r="166" spans="1:16" ht="15.75" x14ac:dyDescent="0.25">
      <c r="A166" s="5">
        <v>3</v>
      </c>
      <c r="B166" s="5"/>
      <c r="C166" s="5"/>
      <c r="D166" s="5">
        <f>+A166+B166-C166</f>
        <v>3</v>
      </c>
      <c r="E166" s="6">
        <v>45005</v>
      </c>
      <c r="F166" s="6">
        <v>45005</v>
      </c>
      <c r="G166" s="7" t="s">
        <v>205</v>
      </c>
      <c r="H166" s="7" t="s">
        <v>20</v>
      </c>
      <c r="I166" s="7" t="s">
        <v>32</v>
      </c>
      <c r="J166" s="8">
        <v>2714</v>
      </c>
      <c r="K166" s="8">
        <f>+A166*J166</f>
        <v>8142</v>
      </c>
      <c r="L166" s="8">
        <f>+B166*J166</f>
        <v>0</v>
      </c>
      <c r="M166" s="8">
        <f>+C166*J166</f>
        <v>0</v>
      </c>
      <c r="N166" s="9">
        <f>+K166+L166-M166</f>
        <v>8142</v>
      </c>
    </row>
    <row r="167" spans="1:16" ht="15.75" x14ac:dyDescent="0.25">
      <c r="A167" s="5"/>
      <c r="B167" s="5">
        <v>6</v>
      </c>
      <c r="C167" s="5">
        <v>3</v>
      </c>
      <c r="D167" s="5">
        <f>+A167+B167-C167</f>
        <v>3</v>
      </c>
      <c r="E167" s="6">
        <v>45098</v>
      </c>
      <c r="F167" s="6">
        <v>45098</v>
      </c>
      <c r="G167" s="7" t="s">
        <v>206</v>
      </c>
      <c r="H167" s="7" t="s">
        <v>20</v>
      </c>
      <c r="I167" s="7" t="s">
        <v>32</v>
      </c>
      <c r="J167" s="8">
        <v>2714</v>
      </c>
      <c r="K167" s="8">
        <f>+A167*J167</f>
        <v>0</v>
      </c>
      <c r="L167" s="8">
        <f>+B167*J167</f>
        <v>16284</v>
      </c>
      <c r="M167" s="8">
        <f>+C167*J167</f>
        <v>8142</v>
      </c>
      <c r="N167" s="9">
        <f>+K167+L167-M167</f>
        <v>8142</v>
      </c>
    </row>
    <row r="168" spans="1:16" ht="15.75" x14ac:dyDescent="0.25">
      <c r="A168" s="5"/>
      <c r="B168" s="5">
        <v>6</v>
      </c>
      <c r="C168" s="5">
        <v>3</v>
      </c>
      <c r="D168" s="5">
        <f>+A168+B168-C168</f>
        <v>3</v>
      </c>
      <c r="E168" s="6">
        <v>45098</v>
      </c>
      <c r="F168" s="6">
        <v>45098</v>
      </c>
      <c r="G168" s="7" t="s">
        <v>207</v>
      </c>
      <c r="H168" s="7" t="s">
        <v>20</v>
      </c>
      <c r="I168" s="7" t="s">
        <v>32</v>
      </c>
      <c r="J168" s="8">
        <v>2714</v>
      </c>
      <c r="K168" s="8">
        <f>+A168*J168</f>
        <v>0</v>
      </c>
      <c r="L168" s="8">
        <f>+B168*J168</f>
        <v>16284</v>
      </c>
      <c r="M168" s="8">
        <f>+C168*J168</f>
        <v>8142</v>
      </c>
      <c r="N168" s="9">
        <f>+K168+L168-M168</f>
        <v>8142</v>
      </c>
    </row>
    <row r="169" spans="1:16" ht="15.75" x14ac:dyDescent="0.25">
      <c r="A169" s="5">
        <v>1</v>
      </c>
      <c r="B169" s="5">
        <v>10</v>
      </c>
      <c r="C169" s="5">
        <v>3</v>
      </c>
      <c r="D169" s="5">
        <f>+A169+B169-C169</f>
        <v>8</v>
      </c>
      <c r="E169" s="6">
        <v>45005</v>
      </c>
      <c r="F169" s="6">
        <v>45005</v>
      </c>
      <c r="G169" s="7" t="s">
        <v>204</v>
      </c>
      <c r="H169" s="7" t="s">
        <v>20</v>
      </c>
      <c r="I169" s="7" t="s">
        <v>32</v>
      </c>
      <c r="J169" s="8">
        <v>2714</v>
      </c>
      <c r="K169" s="8">
        <f>+A169*J169</f>
        <v>2714</v>
      </c>
      <c r="L169" s="8">
        <f>+B169*J169</f>
        <v>27140</v>
      </c>
      <c r="M169" s="8">
        <f>+C169*J169</f>
        <v>8142</v>
      </c>
      <c r="N169" s="9">
        <f>+K169+L169-M169</f>
        <v>21712</v>
      </c>
    </row>
    <row r="170" spans="1:16" ht="15.75" x14ac:dyDescent="0.25">
      <c r="A170" s="5">
        <v>50</v>
      </c>
      <c r="B170" s="5"/>
      <c r="C170" s="5"/>
      <c r="D170" s="5">
        <f>+A170+B170-C170</f>
        <v>50</v>
      </c>
      <c r="E170" s="6">
        <v>44907</v>
      </c>
      <c r="F170" s="6">
        <v>44907</v>
      </c>
      <c r="G170" s="7" t="s">
        <v>208</v>
      </c>
      <c r="H170" s="7" t="s">
        <v>29</v>
      </c>
      <c r="I170" s="7" t="s">
        <v>30</v>
      </c>
      <c r="J170" s="8">
        <v>11.8</v>
      </c>
      <c r="K170" s="8">
        <f>+A170*J170</f>
        <v>590</v>
      </c>
      <c r="L170" s="8">
        <f>+B170*J170</f>
        <v>0</v>
      </c>
      <c r="M170" s="8">
        <f>+C170*J170</f>
        <v>0</v>
      </c>
      <c r="N170" s="9">
        <f>+K170+L170-M170</f>
        <v>590</v>
      </c>
    </row>
    <row r="171" spans="1:16" ht="15.75" x14ac:dyDescent="0.25">
      <c r="A171" s="5">
        <v>48</v>
      </c>
      <c r="B171" s="5"/>
      <c r="C171" s="5"/>
      <c r="D171" s="5">
        <f>+A171+B171-C171</f>
        <v>48</v>
      </c>
      <c r="E171" s="6">
        <v>44917</v>
      </c>
      <c r="F171" s="6">
        <v>44917</v>
      </c>
      <c r="G171" s="7" t="s">
        <v>209</v>
      </c>
      <c r="H171" s="7" t="s">
        <v>20</v>
      </c>
      <c r="I171" s="7" t="s">
        <v>92</v>
      </c>
      <c r="J171" s="8">
        <v>80</v>
      </c>
      <c r="K171" s="8">
        <f>+A171*J171</f>
        <v>3840</v>
      </c>
      <c r="L171" s="8">
        <f>+B171*J171</f>
        <v>0</v>
      </c>
      <c r="M171" s="8">
        <f>+C171*J171</f>
        <v>0</v>
      </c>
      <c r="N171" s="9">
        <f>+K171+L171-M171</f>
        <v>3840</v>
      </c>
    </row>
    <row r="172" spans="1:16" ht="15.75" x14ac:dyDescent="0.25">
      <c r="A172" s="5">
        <v>13</v>
      </c>
      <c r="B172" s="5"/>
      <c r="C172" s="5">
        <v>1</v>
      </c>
      <c r="D172" s="5">
        <f>+A172+B172-C172</f>
        <v>12</v>
      </c>
      <c r="E172" s="6">
        <v>45056</v>
      </c>
      <c r="F172" s="6">
        <v>45056</v>
      </c>
      <c r="G172" s="7" t="s">
        <v>210</v>
      </c>
      <c r="H172" s="7" t="s">
        <v>37</v>
      </c>
      <c r="I172" s="7" t="s">
        <v>92</v>
      </c>
      <c r="J172" s="8">
        <v>108.56</v>
      </c>
      <c r="K172" s="8">
        <f>+A172*J172</f>
        <v>1411.28</v>
      </c>
      <c r="L172" s="8">
        <f>+B172*J172</f>
        <v>0</v>
      </c>
      <c r="M172" s="8">
        <f>+C172*J172</f>
        <v>108.56</v>
      </c>
      <c r="N172" s="9">
        <f>+K172+L172-M172</f>
        <v>1302.72</v>
      </c>
    </row>
    <row r="173" spans="1:16" ht="15.75" x14ac:dyDescent="0.25">
      <c r="A173" s="5">
        <v>15</v>
      </c>
      <c r="B173" s="5"/>
      <c r="C173" s="5">
        <v>4</v>
      </c>
      <c r="D173" s="5">
        <f>+A173+B173-C173</f>
        <v>11</v>
      </c>
      <c r="E173" s="6">
        <v>45056</v>
      </c>
      <c r="F173" s="6">
        <v>45056</v>
      </c>
      <c r="G173" s="7" t="s">
        <v>211</v>
      </c>
      <c r="H173" s="7" t="s">
        <v>37</v>
      </c>
      <c r="I173" s="7" t="s">
        <v>92</v>
      </c>
      <c r="J173" s="8">
        <v>194.7</v>
      </c>
      <c r="K173" s="8">
        <f>+A173*J173</f>
        <v>2920.5</v>
      </c>
      <c r="L173" s="8">
        <f>+B173*J173</f>
        <v>0</v>
      </c>
      <c r="M173" s="8">
        <f>+C173*J173</f>
        <v>778.8</v>
      </c>
      <c r="N173" s="9">
        <f>+K173+L173-M173</f>
        <v>2141.6999999999998</v>
      </c>
      <c r="O173" s="17"/>
      <c r="P173" s="17"/>
    </row>
    <row r="174" spans="1:16" ht="15.75" x14ac:dyDescent="0.25">
      <c r="A174" s="5">
        <v>1</v>
      </c>
      <c r="B174" s="5"/>
      <c r="C174" s="5"/>
      <c r="D174" s="5">
        <f>+A174+B174-C174</f>
        <v>1</v>
      </c>
      <c r="E174" s="6">
        <v>44665</v>
      </c>
      <c r="F174" s="6">
        <v>44665</v>
      </c>
      <c r="G174" s="7" t="s">
        <v>212</v>
      </c>
      <c r="H174" s="7" t="s">
        <v>20</v>
      </c>
      <c r="I174" s="7" t="s">
        <v>35</v>
      </c>
      <c r="J174" s="8">
        <v>6350.76</v>
      </c>
      <c r="K174" s="8">
        <f>+A174*J174</f>
        <v>6350.76</v>
      </c>
      <c r="L174" s="8">
        <f>+B174*J174</f>
        <v>0</v>
      </c>
      <c r="M174" s="8">
        <f>+C174*J174</f>
        <v>0</v>
      </c>
      <c r="N174" s="9">
        <f>+K174+L174-M174</f>
        <v>6350.76</v>
      </c>
    </row>
    <row r="175" spans="1:16" ht="15.75" x14ac:dyDescent="0.25">
      <c r="A175" s="5">
        <v>1</v>
      </c>
      <c r="B175" s="5"/>
      <c r="C175" s="5"/>
      <c r="D175" s="5">
        <f>+A175+B175-C175</f>
        <v>1</v>
      </c>
      <c r="E175" s="6">
        <v>44665</v>
      </c>
      <c r="F175" s="6">
        <v>44665</v>
      </c>
      <c r="G175" s="7" t="s">
        <v>213</v>
      </c>
      <c r="H175" s="7" t="s">
        <v>20</v>
      </c>
      <c r="I175" s="7" t="s">
        <v>35</v>
      </c>
      <c r="J175" s="8">
        <v>1121</v>
      </c>
      <c r="K175" s="8">
        <f>+A175*J175</f>
        <v>1121</v>
      </c>
      <c r="L175" s="8">
        <f>+B175*J175</f>
        <v>0</v>
      </c>
      <c r="M175" s="8">
        <f>+C175*J175</f>
        <v>0</v>
      </c>
      <c r="N175" s="9">
        <f>+K175+L175-M175</f>
        <v>1121</v>
      </c>
    </row>
    <row r="176" spans="1:16" ht="15.75" x14ac:dyDescent="0.25">
      <c r="A176" s="5">
        <v>29</v>
      </c>
      <c r="B176" s="5"/>
      <c r="C176" s="5"/>
      <c r="D176" s="5">
        <f>+A176+B176-C176</f>
        <v>29</v>
      </c>
      <c r="E176" s="6">
        <v>44758</v>
      </c>
      <c r="F176" s="6">
        <v>44758</v>
      </c>
      <c r="G176" s="7" t="s">
        <v>214</v>
      </c>
      <c r="H176" s="7" t="s">
        <v>20</v>
      </c>
      <c r="I176" s="7" t="s">
        <v>35</v>
      </c>
      <c r="J176" s="8">
        <v>218</v>
      </c>
      <c r="K176" s="8">
        <f>+A176*J176</f>
        <v>6322</v>
      </c>
      <c r="L176" s="8">
        <f>+B176*J176</f>
        <v>0</v>
      </c>
      <c r="M176" s="8">
        <f>+C176*J176</f>
        <v>0</v>
      </c>
      <c r="N176" s="9">
        <f>+K176+L176-M176</f>
        <v>6322</v>
      </c>
    </row>
    <row r="177" spans="1:14" ht="15.75" x14ac:dyDescent="0.25">
      <c r="A177" s="5">
        <v>3</v>
      </c>
      <c r="B177" s="5"/>
      <c r="C177" s="5"/>
      <c r="D177" s="5">
        <f>+A177+B177-C177</f>
        <v>3</v>
      </c>
      <c r="E177" s="6">
        <v>44960</v>
      </c>
      <c r="F177" s="6">
        <v>44960</v>
      </c>
      <c r="G177" s="7" t="s">
        <v>215</v>
      </c>
      <c r="H177" s="7" t="s">
        <v>20</v>
      </c>
      <c r="I177" s="7" t="s">
        <v>35</v>
      </c>
      <c r="J177" s="8">
        <v>575</v>
      </c>
      <c r="K177" s="8">
        <f>+A177*J177</f>
        <v>1725</v>
      </c>
      <c r="L177" s="8">
        <f>+B177*J177</f>
        <v>0</v>
      </c>
      <c r="M177" s="8">
        <f>+C177*J177</f>
        <v>0</v>
      </c>
      <c r="N177" s="9">
        <f>+K177+L177-M177</f>
        <v>1725</v>
      </c>
    </row>
    <row r="178" spans="1:14" ht="15.75" x14ac:dyDescent="0.25">
      <c r="A178" s="21" t="s">
        <v>216</v>
      </c>
      <c r="B178" s="22"/>
      <c r="C178" s="22"/>
      <c r="D178" s="22"/>
      <c r="E178" s="22"/>
      <c r="F178" s="22"/>
      <c r="G178" s="22"/>
      <c r="H178" s="22"/>
      <c r="I178" s="23"/>
      <c r="J178" s="12"/>
      <c r="K178" s="12">
        <f>SUM(K9:K177)</f>
        <v>1961165.14</v>
      </c>
      <c r="L178" s="12">
        <f>SUM(L9:L177)</f>
        <v>183089.01</v>
      </c>
      <c r="M178" s="12">
        <f>SUM(M9:M177)</f>
        <v>486971.14</v>
      </c>
      <c r="N178" s="12">
        <f>SUM(N9:N177)</f>
        <v>1657283.01</v>
      </c>
    </row>
    <row r="179" spans="1:14" ht="15.75" x14ac:dyDescent="0.25">
      <c r="A179" s="14"/>
      <c r="B179" s="13"/>
      <c r="C179" s="13"/>
      <c r="D179" s="14"/>
      <c r="E179" s="6"/>
      <c r="F179" s="6"/>
      <c r="G179" s="7"/>
      <c r="H179" s="7"/>
      <c r="I179" s="7"/>
      <c r="J179" s="7"/>
      <c r="K179" s="7"/>
      <c r="L179" s="7"/>
      <c r="M179" s="7"/>
      <c r="N179" s="7"/>
    </row>
    <row r="180" spans="1:14" ht="15.75" x14ac:dyDescent="0.25">
      <c r="A180" s="1"/>
      <c r="B180" s="13"/>
      <c r="C180" s="13"/>
      <c r="D180" s="1"/>
      <c r="E180" s="6"/>
      <c r="F180" s="6"/>
      <c r="G180" s="7"/>
      <c r="H180" s="7"/>
      <c r="I180" s="7"/>
      <c r="J180" s="7"/>
      <c r="K180" s="16"/>
      <c r="L180" s="16"/>
      <c r="M180" s="7"/>
      <c r="N180" s="7"/>
    </row>
    <row r="181" spans="1:14" ht="15.75" x14ac:dyDescent="0.25">
      <c r="A181" s="7"/>
      <c r="B181" s="7"/>
      <c r="C181" s="7"/>
      <c r="D181" s="7"/>
      <c r="E181" s="15"/>
      <c r="F181" s="15"/>
      <c r="G181" s="7"/>
      <c r="H181" s="7"/>
      <c r="I181" s="7"/>
      <c r="J181" s="7"/>
      <c r="K181" s="7"/>
      <c r="L181" s="7"/>
      <c r="M181" s="7"/>
      <c r="N181" s="7"/>
    </row>
    <row r="182" spans="1:14" ht="15.75" x14ac:dyDescent="0.25">
      <c r="A182" s="7"/>
      <c r="B182" s="7"/>
      <c r="C182" s="7"/>
      <c r="D182" s="7"/>
      <c r="E182" s="15"/>
      <c r="F182" s="15"/>
      <c r="G182" s="7"/>
      <c r="H182" s="7"/>
      <c r="I182" s="7"/>
      <c r="J182" s="7"/>
      <c r="K182" s="7"/>
      <c r="L182" s="7"/>
      <c r="M182" s="7"/>
      <c r="N182" s="7"/>
    </row>
    <row r="183" spans="1:14" ht="15.75" x14ac:dyDescent="0.25">
      <c r="A183" s="19" t="s">
        <v>217</v>
      </c>
      <c r="B183" s="19"/>
      <c r="C183" s="19"/>
      <c r="D183" s="19"/>
      <c r="E183" s="24" t="s">
        <v>229</v>
      </c>
      <c r="F183" s="24"/>
      <c r="G183" s="1" t="s">
        <v>232</v>
      </c>
      <c r="H183" s="13"/>
      <c r="I183" s="19" t="s">
        <v>233</v>
      </c>
      <c r="J183" s="19"/>
      <c r="K183" s="19"/>
      <c r="L183" s="19"/>
      <c r="M183" s="19"/>
      <c r="N183" s="19"/>
    </row>
    <row r="184" spans="1:14" ht="15.75" x14ac:dyDescent="0.25">
      <c r="A184" s="7"/>
      <c r="B184" s="7"/>
      <c r="C184" s="7"/>
      <c r="D184" s="7"/>
      <c r="E184" s="24" t="s">
        <v>230</v>
      </c>
      <c r="F184" s="24"/>
      <c r="G184" s="1" t="s">
        <v>231</v>
      </c>
      <c r="H184" s="7"/>
      <c r="I184" s="19" t="s">
        <v>234</v>
      </c>
      <c r="J184" s="19"/>
      <c r="K184" s="19"/>
      <c r="L184" s="19"/>
      <c r="M184" s="19"/>
      <c r="N184" s="19"/>
    </row>
    <row r="185" spans="1:14" ht="15.75" x14ac:dyDescent="0.25">
      <c r="A185" s="7"/>
      <c r="B185" s="7"/>
      <c r="C185" s="7"/>
      <c r="D185" s="7"/>
      <c r="E185" s="15"/>
      <c r="F185" s="15"/>
      <c r="G185" s="7"/>
      <c r="H185" s="7"/>
      <c r="I185" s="7"/>
      <c r="J185" s="7"/>
      <c r="K185" s="7"/>
      <c r="L185" s="7"/>
      <c r="M185" s="7"/>
      <c r="N185" s="7"/>
    </row>
  </sheetData>
  <sortState xmlns:xlrd2="http://schemas.microsoft.com/office/spreadsheetml/2017/richdata2" ref="A9:N177">
    <sortCondition ref="G9:G177"/>
  </sortState>
  <mergeCells count="11">
    <mergeCell ref="A183:D183"/>
    <mergeCell ref="A7:D7"/>
    <mergeCell ref="A2:N2"/>
    <mergeCell ref="A3:N3"/>
    <mergeCell ref="A4:N4"/>
    <mergeCell ref="A5:N5"/>
    <mergeCell ref="A178:I178"/>
    <mergeCell ref="E183:F183"/>
    <mergeCell ref="E184:F184"/>
    <mergeCell ref="I183:N183"/>
    <mergeCell ref="I184:N184"/>
  </mergeCells>
  <pageMargins left="0.7" right="0.7" top="0.75" bottom="0.75" header="0.3" footer="0.3"/>
  <pageSetup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PEREZ</dc:creator>
  <cp:lastModifiedBy>PEDRO PEREZ</cp:lastModifiedBy>
  <cp:lastPrinted>2023-07-06T13:10:17Z</cp:lastPrinted>
  <dcterms:created xsi:type="dcterms:W3CDTF">2023-07-05T15:02:51Z</dcterms:created>
  <dcterms:modified xsi:type="dcterms:W3CDTF">2023-07-06T13:10:20Z</dcterms:modified>
</cp:coreProperties>
</file>