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1" documentId="8_{618DBE43-4B1B-4BC5-8BD8-9B251612B848}" xr6:coauthVersionLast="47" xr6:coauthVersionMax="47" xr10:uidLastSave="{BC98C4BC-6F2C-40A7-B2E5-D3AD0F6541DD}"/>
  <bookViews>
    <workbookView xWindow="-120" yWindow="-120" windowWidth="20730" windowHeight="11040" xr2:uid="{00000000-000D-0000-FFFF-FFFF00000000}"/>
  </bookViews>
  <sheets>
    <sheet name="FIJOS FEBRERO 2023" sheetId="1" r:id="rId1"/>
  </sheets>
  <definedNames>
    <definedName name="_xlnm.Print_Area" localSheetId="0">'FIJOS FEBRERO 2023'!$A$1:$M$68</definedName>
    <definedName name="_xlnm.Print_Titles" localSheetId="0">'FIJOS FEBRERO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9" i="1" s="1"/>
  <c r="K63" i="1"/>
  <c r="J63" i="1"/>
  <c r="I63" i="1"/>
  <c r="H63" i="1"/>
  <c r="G63" i="1"/>
  <c r="C63" i="1"/>
  <c r="L62" i="1"/>
  <c r="M62" i="1" s="1"/>
  <c r="L61" i="1"/>
  <c r="M61" i="1" s="1"/>
  <c r="L60" i="1"/>
  <c r="M60" i="1" s="1"/>
  <c r="L59" i="1"/>
  <c r="M59" i="1" s="1"/>
  <c r="L58" i="1"/>
  <c r="M58" i="1" s="1"/>
  <c r="L57" i="1" l="1"/>
  <c r="M57" i="1" s="1"/>
  <c r="L56" i="1"/>
  <c r="M56" i="1" s="1"/>
  <c r="L55" i="1"/>
  <c r="M55" i="1" s="1"/>
  <c r="L54" i="1"/>
  <c r="M54" i="1" s="1"/>
  <c r="L53" i="1"/>
  <c r="M53" i="1" s="1"/>
  <c r="L52" i="1" l="1"/>
  <c r="M52" i="1" s="1"/>
  <c r="L51" i="1"/>
  <c r="M51" i="1" s="1"/>
  <c r="L50" i="1"/>
  <c r="M50" i="1" s="1"/>
  <c r="L49" i="1" l="1"/>
  <c r="M49" i="1" s="1"/>
  <c r="L48" i="1"/>
  <c r="M48" i="1" s="1"/>
  <c r="L47" i="1"/>
  <c r="M47" i="1" s="1"/>
  <c r="L46" i="1"/>
  <c r="M46" i="1" s="1"/>
  <c r="L44" i="1"/>
  <c r="M44" i="1" s="1"/>
  <c r="L43" i="1"/>
  <c r="L42" i="1"/>
  <c r="M42" i="1" s="1"/>
  <c r="L41" i="1"/>
  <c r="M41" i="1" s="1"/>
  <c r="L40" i="1"/>
  <c r="M40" i="1" s="1"/>
  <c r="L39" i="1"/>
  <c r="M39" i="1" s="1"/>
  <c r="L38" i="1"/>
  <c r="M38" i="1" s="1"/>
  <c r="L21" i="1"/>
  <c r="L45" i="1"/>
  <c r="M45" i="1" s="1"/>
  <c r="M43" i="1" l="1"/>
  <c r="L37" i="1"/>
  <c r="M37" i="1" s="1"/>
  <c r="L35" i="1" l="1"/>
  <c r="M35" i="1" s="1"/>
  <c r="L36" i="1"/>
  <c r="L16" i="1"/>
  <c r="M16" i="1" s="1"/>
  <c r="L17" i="1"/>
  <c r="L18" i="1"/>
  <c r="L19" i="1"/>
  <c r="M19" i="1" s="1"/>
  <c r="L20" i="1"/>
  <c r="M20" i="1" s="1"/>
  <c r="M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30" i="1"/>
  <c r="M30" i="1" s="1"/>
  <c r="L31" i="1"/>
  <c r="M31" i="1" s="1"/>
  <c r="L32" i="1"/>
  <c r="M32" i="1" s="1"/>
  <c r="L33" i="1"/>
  <c r="M33" i="1" s="1"/>
  <c r="L34" i="1"/>
  <c r="M34" i="1" s="1"/>
  <c r="L15" i="1"/>
  <c r="L63" i="1" l="1"/>
  <c r="M36" i="1"/>
  <c r="M15" i="1"/>
  <c r="M18" i="1"/>
  <c r="M17" i="1"/>
  <c r="M63" i="1" l="1"/>
</calcChain>
</file>

<file path=xl/sharedStrings.xml><?xml version="1.0" encoding="utf-8"?>
<sst xmlns="http://schemas.openxmlformats.org/spreadsheetml/2006/main" count="260" uniqueCount="108">
  <si>
    <t>Dirección Ejecutiva de la Comisión de Fomento a la Tecnificación del Sistema Nacional de Riego</t>
  </si>
  <si>
    <t>REPORTE DE NÓMINA</t>
  </si>
  <si>
    <t>CONCEPTO: PAGO SUELDO - PERSONAL FIJO CORRESPONDIENTE AL MES DE FEBRERO 2023</t>
  </si>
  <si>
    <t>CAPITULO: 0210   SUBCAPITULO: 01  DAF: 01  UE: 0005  PROGRAMA: 15  SUBPROGRAMA:01 / 02 / 03 PROYECTO: 00 ACTIVIDADES:0001 / 0002  CUENTA: 2.1.1.1.01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</si>
  <si>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</si>
  <si>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</si>
  <si>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</si>
  <si>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</si>
  <si>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</si>
  <si>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</si>
  <si>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</si>
  <si>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</si>
  <si>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</si>
  <si>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</si>
  <si>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</si>
  <si>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</si>
  <si>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</si>
  <si>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</si>
  <si>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</si>
  <si>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</si>
  <si>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</si>
  <si>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</si>
  <si>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</si>
  <si>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</si>
  <si>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</si>
  <si>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</si>
  <si>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</si>
  <si>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</si>
  <si>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</si>
  <si>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</si>
  <si>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</si>
  <si>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</si>
  <si>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</si>
  <si>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</si>
  <si>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</si>
  <si>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</si>
  <si>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</si>
  <si>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</si>
  <si>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DIVISIÓN DE RECURSOS HUMANOS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</si>
  <si>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</si>
  <si>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</si>
  <si>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</si>
  <si>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</si>
  <si>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</si>
  <si>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</si>
  <si>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</si>
  <si>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</si>
  <si>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</si>
  <si>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</si>
  <si>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</si>
  <si>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</si>
  <si>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</si>
  <si>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</si>
  <si>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</si>
  <si>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</si>
  <si>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</si>
  <si>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</si>
  <si>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</si>
  <si>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</si>
  <si>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</si>
  <si>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</si>
  <si>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</si>
  <si>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</si>
  <si>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</si>
  <si>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</si>
  <si>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</si>
  <si>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</si>
  <si>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</si>
  <si>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</si>
  <si>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</si>
  <si>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</si>
  <si>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</si>
  <si>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</si>
  <si>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</si>
  <si>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</si>
  <si>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GERMÁN DARIO AGUDELO SALAZAR</t>
  </si>
  <si>
    <t>ASESOR DE PLANIFICACIÓN ESTRATÉGICA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</si>
  <si>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</si>
  <si>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</si>
  <si>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</si>
  <si>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</si>
  <si>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</si>
  <si>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</si>
  <si>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</si>
  <si>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</si>
  <si>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</si>
  <si>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</si>
  <si>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</si>
  <si>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</si>
  <si>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</si>
  <si>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</si>
  <si>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</si>
  <si>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</si>
  <si>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</si>
  <si>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</si>
  <si>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</si>
  <si>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</si>
  <si>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</si>
  <si>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HUÁSCAR GEORDANO PEÑA RAMÍREZ</t>
  </si>
  <si>
    <t>ASESOR DE COOPERACIÓN INTERNACIONAL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</si>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</sst>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topLeftCell="A34" zoomScale="50" zoomScaleNormal="50" zoomScaleSheetLayoutView="30" workbookViewId="0">
      <selection activeCell="E41" sqref="E41"/>
    </sheetView>
  </sheetViews>
  <sheetFormatPr defaultColWidth="11.42578125" defaultRowHeight="23.25"/>
  <cols>
    <col min="1" max="1" width="9.28515625" style="38" bestFit="1" customWidth="1"/>
    <col min="2" max="2" width="81.140625" style="39" bestFit="1" customWidth="1"/>
    <col min="3" max="3" width="22.5703125" style="39" bestFit="1" customWidth="1"/>
    <col min="4" max="4" width="71.5703125" style="39" bestFit="1" customWidth="1"/>
    <col min="5" max="5" width="91.28515625" style="39" bestFit="1" customWidth="1"/>
    <col min="6" max="6" width="16.85546875" style="39" bestFit="1" customWidth="1"/>
    <col min="7" max="7" width="30.85546875" style="39" customWidth="1"/>
    <col min="8" max="8" width="23.5703125" style="40" bestFit="1" customWidth="1"/>
    <col min="9" max="9" width="25" style="40" bestFit="1" customWidth="1"/>
    <col min="10" max="10" width="24" style="40" bestFit="1" customWidth="1"/>
    <col min="11" max="11" width="29.28515625" style="41" customWidth="1"/>
    <col min="12" max="12" width="27.28515625" style="40" bestFit="1" customWidth="1"/>
    <col min="13" max="13" width="31.42578125" style="40" bestFit="1" customWidth="1"/>
    <col min="14" max="14" width="36.5703125" style="40" customWidth="1"/>
    <col min="15" max="16384" width="11.42578125" style="38"/>
  </cols>
  <sheetData>
    <row r="1" spans="1:14" s="2" customForma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>
      <c r="A11" s="44" t="s">
        <v>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>
      <c r="A12" s="43" t="s">
        <v>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6.5">
      <c r="A14" s="24" t="s">
        <v>4</v>
      </c>
      <c r="B14" s="24" t="s">
        <v>5</v>
      </c>
      <c r="C14" s="24" t="s">
        <v>6</v>
      </c>
      <c r="D14" s="24" t="s">
        <v>7</v>
      </c>
      <c r="E14" s="24" t="s">
        <v>8</v>
      </c>
      <c r="F14" s="24" t="s">
        <v>9</v>
      </c>
      <c r="G14" s="25" t="s">
        <v>10</v>
      </c>
      <c r="H14" s="25" t="s">
        <v>11</v>
      </c>
      <c r="I14" s="25" t="s">
        <v>12</v>
      </c>
      <c r="J14" s="26" t="s">
        <v>13</v>
      </c>
      <c r="K14" s="25" t="s">
        <v>14</v>
      </c>
      <c r="L14" s="25" t="s">
        <v>15</v>
      </c>
      <c r="M14" s="25" t="s">
        <v>16</v>
      </c>
    </row>
    <row r="15" spans="1:14" s="5" customFormat="1" ht="44.25" customHeight="1">
      <c r="A15" s="27">
        <v>1</v>
      </c>
      <c r="B15" s="28" t="s">
        <v>17</v>
      </c>
      <c r="C15" s="29" t="s">
        <v>18</v>
      </c>
      <c r="D15" s="28" t="s">
        <v>19</v>
      </c>
      <c r="E15" s="28" t="s">
        <v>20</v>
      </c>
      <c r="F15" s="28" t="s">
        <v>21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>
      <c r="A16" s="27">
        <v>2</v>
      </c>
      <c r="B16" s="28" t="s">
        <v>22</v>
      </c>
      <c r="C16" s="29" t="s">
        <v>23</v>
      </c>
      <c r="D16" s="28" t="s">
        <v>24</v>
      </c>
      <c r="E16" s="28" t="s">
        <v>20</v>
      </c>
      <c r="F16" s="28" t="s">
        <v>21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6" si="0">SUM(H16:K16)</f>
        <v>32731.69</v>
      </c>
      <c r="M16" s="33">
        <f t="shared" ref="M16:M36" si="1">+G16-L16</f>
        <v>117268.31</v>
      </c>
    </row>
    <row r="17" spans="1:13" s="5" customFormat="1" ht="44.25" customHeight="1">
      <c r="A17" s="27">
        <v>3</v>
      </c>
      <c r="B17" s="28" t="s">
        <v>25</v>
      </c>
      <c r="C17" s="29" t="s">
        <v>23</v>
      </c>
      <c r="D17" s="28" t="s">
        <v>26</v>
      </c>
      <c r="E17" s="28" t="s">
        <v>20</v>
      </c>
      <c r="F17" s="28" t="s">
        <v>21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>
      <c r="A18" s="27">
        <v>4</v>
      </c>
      <c r="B18" s="28" t="s">
        <v>27</v>
      </c>
      <c r="C18" s="29" t="s">
        <v>18</v>
      </c>
      <c r="D18" s="28" t="s">
        <v>28</v>
      </c>
      <c r="E18" s="28" t="s">
        <v>20</v>
      </c>
      <c r="F18" s="28" t="s">
        <v>21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>
      <c r="A19" s="27">
        <v>5</v>
      </c>
      <c r="B19" s="28" t="s">
        <v>29</v>
      </c>
      <c r="C19" s="29" t="s">
        <v>18</v>
      </c>
      <c r="D19" s="28" t="s">
        <v>30</v>
      </c>
      <c r="E19" s="28" t="s">
        <v>31</v>
      </c>
      <c r="F19" s="28" t="s">
        <v>21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>
      <c r="A20" s="27">
        <v>6</v>
      </c>
      <c r="B20" s="28" t="s">
        <v>32</v>
      </c>
      <c r="C20" s="29" t="s">
        <v>18</v>
      </c>
      <c r="D20" s="28" t="s">
        <v>33</v>
      </c>
      <c r="E20" s="28" t="s">
        <v>31</v>
      </c>
      <c r="F20" s="28" t="s">
        <v>21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>
      <c r="A21" s="27">
        <v>7</v>
      </c>
      <c r="B21" s="28" t="s">
        <v>34</v>
      </c>
      <c r="C21" s="29" t="s">
        <v>18</v>
      </c>
      <c r="D21" s="28" t="s">
        <v>35</v>
      </c>
      <c r="E21" s="28" t="s">
        <v>31</v>
      </c>
      <c r="F21" s="28" t="s">
        <v>21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>SUM(H21:K21)</f>
        <v>1359.3000000000002</v>
      </c>
      <c r="M21" s="33">
        <f t="shared" si="1"/>
        <v>21640.7</v>
      </c>
    </row>
    <row r="22" spans="1:13" s="5" customFormat="1" ht="44.25" customHeight="1">
      <c r="A22" s="27">
        <v>8</v>
      </c>
      <c r="B22" s="28" t="s">
        <v>36</v>
      </c>
      <c r="C22" s="29" t="s">
        <v>23</v>
      </c>
      <c r="D22" s="28" t="s">
        <v>37</v>
      </c>
      <c r="E22" s="28" t="s">
        <v>38</v>
      </c>
      <c r="F22" s="28" t="s">
        <v>21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>
      <c r="A23" s="27">
        <v>9</v>
      </c>
      <c r="B23" s="28" t="s">
        <v>39</v>
      </c>
      <c r="C23" s="29" t="s">
        <v>23</v>
      </c>
      <c r="D23" s="28" t="s">
        <v>40</v>
      </c>
      <c r="E23" s="28" t="s">
        <v>31</v>
      </c>
      <c r="F23" s="28" t="s">
        <v>21</v>
      </c>
      <c r="G23" s="30">
        <v>34000</v>
      </c>
      <c r="H23" s="30">
        <v>975.8</v>
      </c>
      <c r="I23" s="30">
        <v>1033.5999999999999</v>
      </c>
      <c r="J23" s="31">
        <v>0</v>
      </c>
      <c r="K23" s="32"/>
      <c r="L23" s="33">
        <f t="shared" si="0"/>
        <v>2009.3999999999999</v>
      </c>
      <c r="M23" s="33">
        <f t="shared" si="1"/>
        <v>31990.6</v>
      </c>
    </row>
    <row r="24" spans="1:13" s="5" customFormat="1" ht="44.25" customHeight="1">
      <c r="A24" s="27">
        <v>10</v>
      </c>
      <c r="B24" s="28" t="s">
        <v>41</v>
      </c>
      <c r="C24" s="29" t="s">
        <v>23</v>
      </c>
      <c r="D24" s="28" t="s">
        <v>42</v>
      </c>
      <c r="E24" s="28" t="s">
        <v>43</v>
      </c>
      <c r="F24" s="28" t="s">
        <v>21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>
      <c r="A25" s="27">
        <v>11</v>
      </c>
      <c r="B25" s="28" t="s">
        <v>44</v>
      </c>
      <c r="C25" s="29" t="s">
        <v>18</v>
      </c>
      <c r="D25" s="28" t="s">
        <v>45</v>
      </c>
      <c r="E25" s="28" t="s">
        <v>20</v>
      </c>
      <c r="F25" s="28" t="s">
        <v>21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>
      <c r="A26" s="27">
        <v>12</v>
      </c>
      <c r="B26" s="28" t="s">
        <v>46</v>
      </c>
      <c r="C26" s="29" t="s">
        <v>23</v>
      </c>
      <c r="D26" s="28" t="s">
        <v>47</v>
      </c>
      <c r="E26" s="28" t="s">
        <v>31</v>
      </c>
      <c r="F26" s="28" t="s">
        <v>21</v>
      </c>
      <c r="G26" s="30">
        <v>23000</v>
      </c>
      <c r="H26" s="30">
        <v>660.1</v>
      </c>
      <c r="I26" s="30">
        <v>699.2</v>
      </c>
      <c r="J26" s="31">
        <v>0</v>
      </c>
      <c r="K26" s="32">
        <v>0</v>
      </c>
      <c r="L26" s="33">
        <f t="shared" si="0"/>
        <v>1359.3000000000002</v>
      </c>
      <c r="M26" s="33">
        <f t="shared" si="1"/>
        <v>21640.7</v>
      </c>
    </row>
    <row r="27" spans="1:13" s="5" customFormat="1" ht="44.25" customHeight="1">
      <c r="A27" s="27">
        <v>13</v>
      </c>
      <c r="B27" s="28" t="s">
        <v>48</v>
      </c>
      <c r="C27" s="29" t="s">
        <v>18</v>
      </c>
      <c r="D27" s="28" t="s">
        <v>42</v>
      </c>
      <c r="E27" s="28" t="s">
        <v>49</v>
      </c>
      <c r="F27" s="28" t="s">
        <v>21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>
      <c r="A28" s="27">
        <v>14</v>
      </c>
      <c r="B28" s="28" t="s">
        <v>50</v>
      </c>
      <c r="C28" s="29" t="s">
        <v>18</v>
      </c>
      <c r="D28" s="28" t="s">
        <v>42</v>
      </c>
      <c r="E28" s="28" t="s">
        <v>51</v>
      </c>
      <c r="F28" s="28" t="s">
        <v>21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>
      <c r="A29" s="27">
        <v>15</v>
      </c>
      <c r="B29" s="28" t="s">
        <v>52</v>
      </c>
      <c r="C29" s="29" t="s">
        <v>18</v>
      </c>
      <c r="D29" s="28" t="s">
        <v>42</v>
      </c>
      <c r="E29" s="28" t="s">
        <v>53</v>
      </c>
      <c r="F29" s="28" t="s">
        <v>21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>
      <c r="A30" s="27">
        <v>16</v>
      </c>
      <c r="B30" s="28" t="s">
        <v>54</v>
      </c>
      <c r="C30" s="29" t="s">
        <v>23</v>
      </c>
      <c r="D30" s="28" t="s">
        <v>47</v>
      </c>
      <c r="E30" s="28" t="s">
        <v>31</v>
      </c>
      <c r="F30" s="28" t="s">
        <v>21</v>
      </c>
      <c r="G30" s="30">
        <v>23000</v>
      </c>
      <c r="H30" s="30">
        <v>660.1</v>
      </c>
      <c r="I30" s="30">
        <v>699.2</v>
      </c>
      <c r="J30" s="31">
        <v>0</v>
      </c>
      <c r="K30" s="32">
        <v>0</v>
      </c>
      <c r="L30" s="33">
        <f t="shared" si="0"/>
        <v>1359.3000000000002</v>
      </c>
      <c r="M30" s="33">
        <f t="shared" si="1"/>
        <v>21640.7</v>
      </c>
    </row>
    <row r="31" spans="1:13" s="5" customFormat="1" ht="44.25" customHeight="1">
      <c r="A31" s="27">
        <v>17</v>
      </c>
      <c r="B31" s="28" t="s">
        <v>55</v>
      </c>
      <c r="C31" s="29" t="s">
        <v>18</v>
      </c>
      <c r="D31" s="28" t="s">
        <v>42</v>
      </c>
      <c r="E31" s="28" t="s">
        <v>56</v>
      </c>
      <c r="F31" s="28" t="s">
        <v>21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>
      <c r="A32" s="27">
        <v>18</v>
      </c>
      <c r="B32" s="28" t="s">
        <v>57</v>
      </c>
      <c r="C32" s="29" t="s">
        <v>18</v>
      </c>
      <c r="D32" s="28" t="s">
        <v>42</v>
      </c>
      <c r="E32" s="28" t="s">
        <v>49</v>
      </c>
      <c r="F32" s="28" t="s">
        <v>21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3" s="5" customFormat="1" ht="44.25" customHeight="1">
      <c r="A33" s="27">
        <v>19</v>
      </c>
      <c r="B33" s="28" t="s">
        <v>58</v>
      </c>
      <c r="C33" s="29" t="s">
        <v>23</v>
      </c>
      <c r="D33" s="28" t="s">
        <v>42</v>
      </c>
      <c r="E33" s="28" t="s">
        <v>59</v>
      </c>
      <c r="F33" s="28" t="s">
        <v>21</v>
      </c>
      <c r="G33" s="30">
        <v>34000</v>
      </c>
      <c r="H33" s="30">
        <v>975.8</v>
      </c>
      <c r="I33" s="30">
        <v>1033.5999999999999</v>
      </c>
      <c r="J33" s="31">
        <v>0</v>
      </c>
      <c r="K33" s="32">
        <v>0</v>
      </c>
      <c r="L33" s="33">
        <f t="shared" si="0"/>
        <v>2009.3999999999999</v>
      </c>
      <c r="M33" s="33">
        <f t="shared" si="1"/>
        <v>31990.6</v>
      </c>
    </row>
    <row r="34" spans="1:13" s="5" customFormat="1" ht="44.25" customHeight="1">
      <c r="A34" s="27">
        <v>20</v>
      </c>
      <c r="B34" s="28" t="s">
        <v>60</v>
      </c>
      <c r="C34" s="29" t="s">
        <v>18</v>
      </c>
      <c r="D34" s="28" t="s">
        <v>61</v>
      </c>
      <c r="E34" s="28" t="s">
        <v>31</v>
      </c>
      <c r="F34" s="28" t="s">
        <v>21</v>
      </c>
      <c r="G34" s="30">
        <v>45000</v>
      </c>
      <c r="H34" s="30">
        <v>1291.5</v>
      </c>
      <c r="I34" s="30">
        <v>1368</v>
      </c>
      <c r="J34" s="31">
        <v>1148.33</v>
      </c>
      <c r="K34" s="32">
        <v>0</v>
      </c>
      <c r="L34" s="33">
        <f t="shared" si="0"/>
        <v>3807.83</v>
      </c>
      <c r="M34" s="33">
        <f t="shared" si="1"/>
        <v>41192.17</v>
      </c>
    </row>
    <row r="35" spans="1:13" s="5" customFormat="1" ht="44.25" customHeight="1">
      <c r="A35" s="27">
        <v>21</v>
      </c>
      <c r="B35" s="28" t="s">
        <v>62</v>
      </c>
      <c r="C35" s="29" t="s">
        <v>23</v>
      </c>
      <c r="D35" s="28" t="s">
        <v>37</v>
      </c>
      <c r="E35" s="28" t="s">
        <v>63</v>
      </c>
      <c r="F35" s="28" t="s">
        <v>21</v>
      </c>
      <c r="G35" s="30">
        <v>34000</v>
      </c>
      <c r="H35" s="30">
        <v>975.8</v>
      </c>
      <c r="I35" s="30">
        <v>1033.5999999999999</v>
      </c>
      <c r="J35" s="31">
        <v>0</v>
      </c>
      <c r="K35" s="32"/>
      <c r="L35" s="33">
        <f>SUM(H35:K35)</f>
        <v>2009.3999999999999</v>
      </c>
      <c r="M35" s="33">
        <f t="shared" si="1"/>
        <v>31990.6</v>
      </c>
    </row>
    <row r="36" spans="1:13" s="5" customFormat="1" ht="44.25" customHeight="1">
      <c r="A36" s="27">
        <v>22</v>
      </c>
      <c r="B36" s="28" t="s">
        <v>64</v>
      </c>
      <c r="C36" s="29" t="s">
        <v>18</v>
      </c>
      <c r="D36" s="28" t="s">
        <v>65</v>
      </c>
      <c r="E36" s="28" t="s">
        <v>20</v>
      </c>
      <c r="F36" s="28" t="s">
        <v>21</v>
      </c>
      <c r="G36" s="30">
        <v>105000</v>
      </c>
      <c r="H36" s="30">
        <v>3013.5</v>
      </c>
      <c r="I36" s="30">
        <v>3192</v>
      </c>
      <c r="J36" s="31">
        <v>13281.56</v>
      </c>
      <c r="K36" s="32">
        <v>2465.6</v>
      </c>
      <c r="L36" s="33">
        <f t="shared" si="0"/>
        <v>21952.659999999996</v>
      </c>
      <c r="M36" s="33">
        <f t="shared" si="1"/>
        <v>83047.34</v>
      </c>
    </row>
    <row r="37" spans="1:13" s="5" customFormat="1" ht="44.25" customHeight="1">
      <c r="A37" s="27">
        <v>23</v>
      </c>
      <c r="B37" s="28" t="s">
        <v>66</v>
      </c>
      <c r="C37" s="29" t="s">
        <v>23</v>
      </c>
      <c r="D37" s="28" t="s">
        <v>40</v>
      </c>
      <c r="E37" s="28" t="s">
        <v>59</v>
      </c>
      <c r="F37" s="28" t="s">
        <v>21</v>
      </c>
      <c r="G37" s="30">
        <v>34000</v>
      </c>
      <c r="H37" s="30">
        <v>975.8</v>
      </c>
      <c r="I37" s="30">
        <v>1033.5999999999999</v>
      </c>
      <c r="J37" s="31">
        <v>0</v>
      </c>
      <c r="K37" s="32">
        <v>0</v>
      </c>
      <c r="L37" s="33">
        <f t="shared" ref="L37:L44" si="2">SUM(H37:K37)</f>
        <v>2009.3999999999999</v>
      </c>
      <c r="M37" s="33">
        <f t="shared" ref="M37:M44" si="3">+G37-L37</f>
        <v>31990.6</v>
      </c>
    </row>
    <row r="38" spans="1:13" s="5" customFormat="1" ht="44.25" customHeight="1">
      <c r="A38" s="27">
        <v>24</v>
      </c>
      <c r="B38" s="28" t="s">
        <v>67</v>
      </c>
      <c r="C38" s="29" t="s">
        <v>23</v>
      </c>
      <c r="D38" s="28" t="s">
        <v>37</v>
      </c>
      <c r="E38" s="28" t="s">
        <v>68</v>
      </c>
      <c r="F38" s="28" t="s">
        <v>21</v>
      </c>
      <c r="G38" s="30">
        <v>34000</v>
      </c>
      <c r="H38" s="30">
        <v>975.8</v>
      </c>
      <c r="I38" s="30">
        <v>1033.5999999999999</v>
      </c>
      <c r="J38" s="31">
        <v>0</v>
      </c>
      <c r="K38" s="32"/>
      <c r="L38" s="33">
        <f t="shared" si="2"/>
        <v>2009.3999999999999</v>
      </c>
      <c r="M38" s="33">
        <f t="shared" si="3"/>
        <v>31990.6</v>
      </c>
    </row>
    <row r="39" spans="1:13" s="5" customFormat="1" ht="44.25" customHeight="1">
      <c r="A39" s="27">
        <v>25</v>
      </c>
      <c r="B39" s="28" t="s">
        <v>69</v>
      </c>
      <c r="C39" s="29" t="s">
        <v>18</v>
      </c>
      <c r="D39" s="28" t="s">
        <v>70</v>
      </c>
      <c r="E39" s="28" t="s">
        <v>31</v>
      </c>
      <c r="F39" s="28" t="s">
        <v>21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si="2"/>
        <v>2009.3999999999999</v>
      </c>
      <c r="M39" s="33">
        <f t="shared" si="3"/>
        <v>31990.6</v>
      </c>
    </row>
    <row r="40" spans="1:13" s="5" customFormat="1" ht="44.25" customHeight="1">
      <c r="A40" s="27">
        <v>26</v>
      </c>
      <c r="B40" s="28" t="s">
        <v>71</v>
      </c>
      <c r="C40" s="29" t="s">
        <v>23</v>
      </c>
      <c r="D40" s="28" t="s">
        <v>72</v>
      </c>
      <c r="E40" s="28" t="s">
        <v>31</v>
      </c>
      <c r="F40" s="28" t="s">
        <v>21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si="2"/>
        <v>2009.3999999999999</v>
      </c>
      <c r="M40" s="33">
        <f t="shared" si="3"/>
        <v>31990.6</v>
      </c>
    </row>
    <row r="41" spans="1:13" s="5" customFormat="1" ht="44.25" customHeight="1">
      <c r="A41" s="27">
        <v>27</v>
      </c>
      <c r="B41" s="28" t="s">
        <v>73</v>
      </c>
      <c r="C41" s="29" t="s">
        <v>18</v>
      </c>
      <c r="D41" s="28" t="s">
        <v>74</v>
      </c>
      <c r="E41" s="28" t="s">
        <v>31</v>
      </c>
      <c r="F41" s="28" t="s">
        <v>21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0</v>
      </c>
      <c r="L41" s="33">
        <f t="shared" si="2"/>
        <v>2009.3999999999999</v>
      </c>
      <c r="M41" s="33">
        <f t="shared" si="3"/>
        <v>31990.6</v>
      </c>
    </row>
    <row r="42" spans="1:13" s="5" customFormat="1" ht="44.25" customHeight="1">
      <c r="A42" s="27">
        <v>28</v>
      </c>
      <c r="B42" s="28" t="s">
        <v>75</v>
      </c>
      <c r="C42" s="29" t="s">
        <v>18</v>
      </c>
      <c r="D42" s="28" t="s">
        <v>76</v>
      </c>
      <c r="E42" s="28" t="s">
        <v>20</v>
      </c>
      <c r="F42" s="28" t="s">
        <v>21</v>
      </c>
      <c r="G42" s="30">
        <v>105000</v>
      </c>
      <c r="H42" s="30">
        <v>3013.5</v>
      </c>
      <c r="I42" s="30">
        <v>3192</v>
      </c>
      <c r="J42" s="31">
        <v>13281.56</v>
      </c>
      <c r="K42" s="32"/>
      <c r="L42" s="33">
        <f t="shared" si="2"/>
        <v>19487.059999999998</v>
      </c>
      <c r="M42" s="33">
        <f t="shared" si="3"/>
        <v>85512.94</v>
      </c>
    </row>
    <row r="43" spans="1:13" s="5" customFormat="1" ht="44.25" customHeight="1">
      <c r="A43" s="27">
        <v>29</v>
      </c>
      <c r="B43" s="28" t="s">
        <v>77</v>
      </c>
      <c r="C43" s="29" t="s">
        <v>23</v>
      </c>
      <c r="D43" s="28" t="s">
        <v>70</v>
      </c>
      <c r="E43" s="28" t="s">
        <v>56</v>
      </c>
      <c r="F43" s="28" t="s">
        <v>21</v>
      </c>
      <c r="G43" s="30">
        <v>34000</v>
      </c>
      <c r="H43" s="30">
        <v>975.8</v>
      </c>
      <c r="I43" s="30">
        <v>1033.5999999999999</v>
      </c>
      <c r="J43" s="31">
        <v>0</v>
      </c>
      <c r="K43" s="32">
        <v>1512.45</v>
      </c>
      <c r="L43" s="33">
        <f t="shared" si="2"/>
        <v>3521.85</v>
      </c>
      <c r="M43" s="33">
        <f t="shared" si="3"/>
        <v>30478.15</v>
      </c>
    </row>
    <row r="44" spans="1:13" s="5" customFormat="1" ht="44.25" customHeight="1">
      <c r="A44" s="27">
        <v>30</v>
      </c>
      <c r="B44" s="28" t="s">
        <v>78</v>
      </c>
      <c r="C44" s="29" t="s">
        <v>23</v>
      </c>
      <c r="D44" s="28" t="s">
        <v>70</v>
      </c>
      <c r="E44" s="28" t="s">
        <v>79</v>
      </c>
      <c r="F44" s="28" t="s">
        <v>21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0</v>
      </c>
      <c r="L44" s="33">
        <f t="shared" si="2"/>
        <v>2009.3999999999999</v>
      </c>
      <c r="M44" s="33">
        <f t="shared" si="3"/>
        <v>31990.6</v>
      </c>
    </row>
    <row r="45" spans="1:13" s="5" customFormat="1" ht="44.25" customHeight="1">
      <c r="A45" s="27">
        <v>31</v>
      </c>
      <c r="B45" s="28" t="s">
        <v>80</v>
      </c>
      <c r="C45" s="29" t="s">
        <v>23</v>
      </c>
      <c r="D45" s="28" t="s">
        <v>37</v>
      </c>
      <c r="E45" s="28" t="s">
        <v>81</v>
      </c>
      <c r="F45" s="28" t="s">
        <v>21</v>
      </c>
      <c r="G45" s="30">
        <v>34000</v>
      </c>
      <c r="H45" s="30">
        <v>975.8</v>
      </c>
      <c r="I45" s="30">
        <v>1033.5999999999999</v>
      </c>
      <c r="J45" s="31">
        <v>0</v>
      </c>
      <c r="K45" s="32">
        <v>0</v>
      </c>
      <c r="L45" s="33">
        <f t="shared" ref="L45" si="4">SUM(H45:K45)</f>
        <v>2009.3999999999999</v>
      </c>
      <c r="M45" s="33">
        <f t="shared" ref="M45" si="5">+G45-L45</f>
        <v>31990.6</v>
      </c>
    </row>
    <row r="46" spans="1:13" s="5" customFormat="1" ht="44.25" customHeight="1">
      <c r="A46" s="27">
        <v>32</v>
      </c>
      <c r="B46" s="28" t="s">
        <v>82</v>
      </c>
      <c r="C46" s="29" t="s">
        <v>18</v>
      </c>
      <c r="D46" s="28" t="s">
        <v>37</v>
      </c>
      <c r="E46" s="28" t="s">
        <v>81</v>
      </c>
      <c r="F46" s="28" t="s">
        <v>21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0</v>
      </c>
      <c r="L46" s="33">
        <f t="shared" ref="L46:L49" si="6">SUM(H46:K46)</f>
        <v>2009.3999999999999</v>
      </c>
      <c r="M46" s="33">
        <f t="shared" ref="M46:M49" si="7">+G46-L46</f>
        <v>31990.6</v>
      </c>
    </row>
    <row r="47" spans="1:13" s="5" customFormat="1" ht="44.25" customHeight="1">
      <c r="A47" s="27">
        <v>33</v>
      </c>
      <c r="B47" s="28" t="s">
        <v>83</v>
      </c>
      <c r="C47" s="29" t="s">
        <v>23</v>
      </c>
      <c r="D47" s="28" t="s">
        <v>37</v>
      </c>
      <c r="E47" s="28" t="s">
        <v>81</v>
      </c>
      <c r="F47" s="28" t="s">
        <v>21</v>
      </c>
      <c r="G47" s="30">
        <v>34000</v>
      </c>
      <c r="H47" s="30">
        <v>975.8</v>
      </c>
      <c r="I47" s="30">
        <v>1033.5999999999999</v>
      </c>
      <c r="J47" s="31">
        <v>0</v>
      </c>
      <c r="K47" s="32">
        <v>0</v>
      </c>
      <c r="L47" s="33">
        <f t="shared" si="6"/>
        <v>2009.3999999999999</v>
      </c>
      <c r="M47" s="33">
        <f t="shared" si="7"/>
        <v>31990.6</v>
      </c>
    </row>
    <row r="48" spans="1:13" s="5" customFormat="1" ht="44.25" customHeight="1">
      <c r="A48" s="27">
        <v>34</v>
      </c>
      <c r="B48" s="28" t="s">
        <v>84</v>
      </c>
      <c r="C48" s="29" t="s">
        <v>23</v>
      </c>
      <c r="D48" s="28" t="s">
        <v>37</v>
      </c>
      <c r="E48" s="28" t="s">
        <v>49</v>
      </c>
      <c r="F48" s="28" t="s">
        <v>21</v>
      </c>
      <c r="G48" s="30">
        <v>34000</v>
      </c>
      <c r="H48" s="30">
        <v>975.8</v>
      </c>
      <c r="I48" s="30">
        <v>1033.5999999999999</v>
      </c>
      <c r="J48" s="31">
        <v>0</v>
      </c>
      <c r="K48" s="32">
        <v>0</v>
      </c>
      <c r="L48" s="33">
        <f t="shared" si="6"/>
        <v>2009.3999999999999</v>
      </c>
      <c r="M48" s="33">
        <f t="shared" si="7"/>
        <v>31990.6</v>
      </c>
    </row>
    <row r="49" spans="1:13" s="5" customFormat="1" ht="44.25" customHeight="1">
      <c r="A49" s="27">
        <v>35</v>
      </c>
      <c r="B49" s="28" t="s">
        <v>85</v>
      </c>
      <c r="C49" s="29" t="s">
        <v>23</v>
      </c>
      <c r="D49" s="28" t="s">
        <v>37</v>
      </c>
      <c r="E49" s="28" t="s">
        <v>81</v>
      </c>
      <c r="F49" s="28" t="s">
        <v>21</v>
      </c>
      <c r="G49" s="30">
        <v>34000</v>
      </c>
      <c r="H49" s="30">
        <v>975.8</v>
      </c>
      <c r="I49" s="30">
        <v>1033.5999999999999</v>
      </c>
      <c r="J49" s="31">
        <v>0</v>
      </c>
      <c r="K49" s="32">
        <v>0</v>
      </c>
      <c r="L49" s="33">
        <f t="shared" si="6"/>
        <v>2009.3999999999999</v>
      </c>
      <c r="M49" s="33">
        <f t="shared" si="7"/>
        <v>31990.6</v>
      </c>
    </row>
    <row r="50" spans="1:13" s="5" customFormat="1" ht="44.25" customHeight="1">
      <c r="A50" s="27">
        <v>36</v>
      </c>
      <c r="B50" s="28" t="s">
        <v>86</v>
      </c>
      <c r="C50" s="29" t="s">
        <v>23</v>
      </c>
      <c r="D50" s="28" t="s">
        <v>37</v>
      </c>
      <c r="E50" s="28" t="s">
        <v>49</v>
      </c>
      <c r="F50" s="28" t="s">
        <v>21</v>
      </c>
      <c r="G50" s="30">
        <v>34000</v>
      </c>
      <c r="H50" s="30">
        <v>975.8</v>
      </c>
      <c r="I50" s="30">
        <v>1033.5999999999999</v>
      </c>
      <c r="J50" s="31">
        <v>0</v>
      </c>
      <c r="K50" s="32">
        <v>0</v>
      </c>
      <c r="L50" s="33">
        <f t="shared" ref="L50:L52" si="8">SUM(H50:K50)</f>
        <v>2009.3999999999999</v>
      </c>
      <c r="M50" s="33">
        <f t="shared" ref="M50:M52" si="9">+G50-L50</f>
        <v>31990.6</v>
      </c>
    </row>
    <row r="51" spans="1:13" s="5" customFormat="1" ht="44.25" customHeight="1">
      <c r="A51" s="27">
        <v>37</v>
      </c>
      <c r="B51" s="28" t="s">
        <v>87</v>
      </c>
      <c r="C51" s="29" t="s">
        <v>18</v>
      </c>
      <c r="D51" s="28" t="s">
        <v>88</v>
      </c>
      <c r="E51" s="28" t="s">
        <v>31</v>
      </c>
      <c r="F51" s="28" t="s">
        <v>21</v>
      </c>
      <c r="G51" s="30">
        <v>18000</v>
      </c>
      <c r="H51" s="30">
        <v>516.6</v>
      </c>
      <c r="I51" s="30">
        <v>547.20000000000005</v>
      </c>
      <c r="J51" s="31">
        <v>0</v>
      </c>
      <c r="K51" s="32">
        <v>0</v>
      </c>
      <c r="L51" s="33">
        <f t="shared" si="8"/>
        <v>1063.8000000000002</v>
      </c>
      <c r="M51" s="33">
        <f t="shared" si="9"/>
        <v>16936.2</v>
      </c>
    </row>
    <row r="52" spans="1:13" s="5" customFormat="1" ht="44.25" customHeight="1">
      <c r="A52" s="27">
        <v>38</v>
      </c>
      <c r="B52" s="28" t="s">
        <v>89</v>
      </c>
      <c r="C52" s="29" t="s">
        <v>18</v>
      </c>
      <c r="D52" s="28" t="s">
        <v>90</v>
      </c>
      <c r="E52" s="28" t="s">
        <v>31</v>
      </c>
      <c r="F52" s="28" t="s">
        <v>21</v>
      </c>
      <c r="G52" s="30">
        <v>34000</v>
      </c>
      <c r="H52" s="30">
        <v>975.8</v>
      </c>
      <c r="I52" s="30">
        <v>1033.5999999999999</v>
      </c>
      <c r="J52" s="31">
        <v>0</v>
      </c>
      <c r="K52" s="32">
        <v>0</v>
      </c>
      <c r="L52" s="33">
        <f t="shared" si="8"/>
        <v>2009.3999999999999</v>
      </c>
      <c r="M52" s="33">
        <f t="shared" si="9"/>
        <v>31990.6</v>
      </c>
    </row>
    <row r="53" spans="1:13" s="5" customFormat="1" ht="44.25" customHeight="1">
      <c r="A53" s="27">
        <v>39</v>
      </c>
      <c r="B53" s="28" t="s">
        <v>91</v>
      </c>
      <c r="C53" s="29" t="s">
        <v>18</v>
      </c>
      <c r="D53" s="28" t="s">
        <v>92</v>
      </c>
      <c r="E53" s="28" t="s">
        <v>31</v>
      </c>
      <c r="F53" s="28" t="s">
        <v>21</v>
      </c>
      <c r="G53" s="30">
        <v>45000</v>
      </c>
      <c r="H53" s="30">
        <v>1291.5</v>
      </c>
      <c r="I53" s="30">
        <v>1368</v>
      </c>
      <c r="J53" s="31">
        <v>1148.33</v>
      </c>
      <c r="K53" s="32">
        <v>0</v>
      </c>
      <c r="L53" s="33">
        <f t="shared" ref="L53:L62" si="10">SUM(H53:K53)</f>
        <v>3807.83</v>
      </c>
      <c r="M53" s="33">
        <f t="shared" ref="M53:M62" si="11">+G53-L53</f>
        <v>41192.17</v>
      </c>
    </row>
    <row r="54" spans="1:13" s="5" customFormat="1" ht="44.25" customHeight="1">
      <c r="A54" s="27">
        <v>40</v>
      </c>
      <c r="B54" s="28" t="s">
        <v>93</v>
      </c>
      <c r="C54" s="29" t="s">
        <v>23</v>
      </c>
      <c r="D54" s="28" t="s">
        <v>40</v>
      </c>
      <c r="E54" s="28" t="s">
        <v>59</v>
      </c>
      <c r="F54" s="28" t="s">
        <v>21</v>
      </c>
      <c r="G54" s="30">
        <v>34000</v>
      </c>
      <c r="H54" s="30">
        <v>975.8</v>
      </c>
      <c r="I54" s="30">
        <v>1033.5999999999999</v>
      </c>
      <c r="J54" s="31">
        <v>0</v>
      </c>
      <c r="K54" s="32">
        <v>0</v>
      </c>
      <c r="L54" s="33">
        <f t="shared" si="10"/>
        <v>2009.3999999999999</v>
      </c>
      <c r="M54" s="33">
        <f t="shared" si="11"/>
        <v>31990.6</v>
      </c>
    </row>
    <row r="55" spans="1:13" s="5" customFormat="1" ht="44.25" customHeight="1">
      <c r="A55" s="27">
        <v>41</v>
      </c>
      <c r="B55" s="28" t="s">
        <v>94</v>
      </c>
      <c r="C55" s="29" t="s">
        <v>18</v>
      </c>
      <c r="D55" s="28" t="s">
        <v>65</v>
      </c>
      <c r="E55" s="28" t="s">
        <v>20</v>
      </c>
      <c r="F55" s="28" t="s">
        <v>21</v>
      </c>
      <c r="G55" s="30">
        <v>105000</v>
      </c>
      <c r="H55" s="30">
        <v>3013.5</v>
      </c>
      <c r="I55" s="30">
        <v>3192</v>
      </c>
      <c r="J55" s="31">
        <v>13281.56</v>
      </c>
      <c r="K55" s="32"/>
      <c r="L55" s="33">
        <f t="shared" si="10"/>
        <v>19487.059999999998</v>
      </c>
      <c r="M55" s="33">
        <f t="shared" si="11"/>
        <v>85512.94</v>
      </c>
    </row>
    <row r="56" spans="1:13" s="5" customFormat="1" ht="44.25" customHeight="1">
      <c r="A56" s="27">
        <v>42</v>
      </c>
      <c r="B56" s="28" t="s">
        <v>95</v>
      </c>
      <c r="C56" s="29" t="s">
        <v>18</v>
      </c>
      <c r="D56" s="28" t="s">
        <v>96</v>
      </c>
      <c r="E56" s="28" t="s">
        <v>79</v>
      </c>
      <c r="F56" s="28" t="s">
        <v>21</v>
      </c>
      <c r="G56" s="30">
        <v>34000</v>
      </c>
      <c r="H56" s="30">
        <v>975.8</v>
      </c>
      <c r="I56" s="30">
        <v>1033.5999999999999</v>
      </c>
      <c r="J56" s="31">
        <v>0</v>
      </c>
      <c r="K56" s="32">
        <v>0</v>
      </c>
      <c r="L56" s="33">
        <f t="shared" si="10"/>
        <v>2009.3999999999999</v>
      </c>
      <c r="M56" s="33">
        <f t="shared" si="11"/>
        <v>31990.6</v>
      </c>
    </row>
    <row r="57" spans="1:13" s="5" customFormat="1" ht="44.25" customHeight="1">
      <c r="A57" s="27">
        <v>43</v>
      </c>
      <c r="B57" s="28" t="s">
        <v>97</v>
      </c>
      <c r="C57" s="29" t="s">
        <v>18</v>
      </c>
      <c r="D57" s="28" t="s">
        <v>37</v>
      </c>
      <c r="E57" s="28" t="s">
        <v>81</v>
      </c>
      <c r="F57" s="28" t="s">
        <v>21</v>
      </c>
      <c r="G57" s="30">
        <v>34000</v>
      </c>
      <c r="H57" s="30">
        <v>975.8</v>
      </c>
      <c r="I57" s="30">
        <v>1033.5999999999999</v>
      </c>
      <c r="J57" s="31">
        <v>0</v>
      </c>
      <c r="K57" s="32">
        <v>0</v>
      </c>
      <c r="L57" s="33">
        <f t="shared" si="10"/>
        <v>2009.3999999999999</v>
      </c>
      <c r="M57" s="33">
        <f t="shared" si="11"/>
        <v>31990.6</v>
      </c>
    </row>
    <row r="58" spans="1:13" s="5" customFormat="1" ht="44.25" customHeight="1">
      <c r="A58" s="27">
        <v>44</v>
      </c>
      <c r="B58" s="28" t="s">
        <v>98</v>
      </c>
      <c r="C58" s="29" t="s">
        <v>18</v>
      </c>
      <c r="D58" s="28" t="s">
        <v>99</v>
      </c>
      <c r="E58" s="28" t="s">
        <v>20</v>
      </c>
      <c r="F58" s="28" t="s">
        <v>21</v>
      </c>
      <c r="G58" s="30">
        <v>105000</v>
      </c>
      <c r="H58" s="30">
        <v>3013.5</v>
      </c>
      <c r="I58" s="30">
        <v>3192</v>
      </c>
      <c r="J58" s="31">
        <v>13281.56</v>
      </c>
      <c r="K58" s="32">
        <v>0</v>
      </c>
      <c r="L58" s="33">
        <f t="shared" si="10"/>
        <v>19487.059999999998</v>
      </c>
      <c r="M58" s="33">
        <f t="shared" si="11"/>
        <v>85512.94</v>
      </c>
    </row>
    <row r="59" spans="1:13" s="5" customFormat="1" ht="44.25" customHeight="1">
      <c r="A59" s="27">
        <v>45</v>
      </c>
      <c r="B59" s="28" t="s">
        <v>100</v>
      </c>
      <c r="C59" s="29" t="s">
        <v>23</v>
      </c>
      <c r="D59" s="28" t="s">
        <v>40</v>
      </c>
      <c r="E59" s="28" t="s">
        <v>51</v>
      </c>
      <c r="F59" s="28" t="s">
        <v>21</v>
      </c>
      <c r="G59" s="30">
        <v>34000</v>
      </c>
      <c r="H59" s="30">
        <v>975.8</v>
      </c>
      <c r="I59" s="30">
        <v>1033.5999999999999</v>
      </c>
      <c r="J59" s="31">
        <v>0</v>
      </c>
      <c r="K59" s="32">
        <v>0</v>
      </c>
      <c r="L59" s="33">
        <f t="shared" si="10"/>
        <v>2009.3999999999999</v>
      </c>
      <c r="M59" s="33">
        <f t="shared" si="11"/>
        <v>31990.6</v>
      </c>
    </row>
    <row r="60" spans="1:13" s="5" customFormat="1" ht="44.25" customHeight="1">
      <c r="A60" s="27">
        <v>46</v>
      </c>
      <c r="B60" s="28" t="s">
        <v>101</v>
      </c>
      <c r="C60" s="29" t="s">
        <v>18</v>
      </c>
      <c r="D60" s="28" t="s">
        <v>88</v>
      </c>
      <c r="E60" s="28" t="s">
        <v>31</v>
      </c>
      <c r="F60" s="28" t="s">
        <v>21</v>
      </c>
      <c r="G60" s="30">
        <v>18000</v>
      </c>
      <c r="H60" s="30">
        <v>516.6</v>
      </c>
      <c r="I60" s="30">
        <v>547.20000000000005</v>
      </c>
      <c r="J60" s="31">
        <v>0</v>
      </c>
      <c r="K60" s="32"/>
      <c r="L60" s="33">
        <f t="shared" si="10"/>
        <v>1063.8000000000002</v>
      </c>
      <c r="M60" s="33">
        <f t="shared" si="11"/>
        <v>16936.2</v>
      </c>
    </row>
    <row r="61" spans="1:13" s="5" customFormat="1" ht="44.25" customHeight="1">
      <c r="A61" s="27">
        <v>47</v>
      </c>
      <c r="B61" s="28" t="s">
        <v>102</v>
      </c>
      <c r="C61" s="29" t="s">
        <v>23</v>
      </c>
      <c r="D61" s="28" t="s">
        <v>40</v>
      </c>
      <c r="E61" s="28" t="s">
        <v>103</v>
      </c>
      <c r="F61" s="28" t="s">
        <v>21</v>
      </c>
      <c r="G61" s="30">
        <v>34000</v>
      </c>
      <c r="H61" s="30">
        <v>975.8</v>
      </c>
      <c r="I61" s="30">
        <v>1033.5999999999999</v>
      </c>
      <c r="J61" s="31">
        <v>0</v>
      </c>
      <c r="K61" s="32">
        <v>0</v>
      </c>
      <c r="L61" s="33">
        <f t="shared" si="10"/>
        <v>2009.3999999999999</v>
      </c>
      <c r="M61" s="33">
        <f t="shared" si="11"/>
        <v>31990.6</v>
      </c>
    </row>
    <row r="62" spans="1:13" s="5" customFormat="1" ht="44.25" customHeight="1">
      <c r="A62" s="27">
        <v>48</v>
      </c>
      <c r="B62" s="28" t="s">
        <v>104</v>
      </c>
      <c r="C62" s="29" t="s">
        <v>23</v>
      </c>
      <c r="D62" s="28" t="s">
        <v>96</v>
      </c>
      <c r="E62" s="28" t="s">
        <v>56</v>
      </c>
      <c r="F62" s="28" t="s">
        <v>21</v>
      </c>
      <c r="G62" s="30">
        <v>34000</v>
      </c>
      <c r="H62" s="30">
        <v>975.8</v>
      </c>
      <c r="I62" s="30">
        <v>1033.5999999999999</v>
      </c>
      <c r="J62" s="31">
        <v>0</v>
      </c>
      <c r="K62" s="32">
        <v>0</v>
      </c>
      <c r="L62" s="33">
        <f t="shared" si="10"/>
        <v>2009.3999999999999</v>
      </c>
      <c r="M62" s="33">
        <f t="shared" si="11"/>
        <v>31990.6</v>
      </c>
    </row>
    <row r="63" spans="1:13" s="5" customFormat="1" ht="42.75" customHeight="1">
      <c r="A63" s="27"/>
      <c r="B63" s="34" t="s">
        <v>105</v>
      </c>
      <c r="C63" s="34">
        <f>COUNTA(C15:C62)</f>
        <v>48</v>
      </c>
      <c r="D63" s="34"/>
      <c r="E63" s="34"/>
      <c r="F63" s="34"/>
      <c r="G63" s="35">
        <f t="shared" ref="G63:M63" si="12">SUM(G15:G62)</f>
        <v>2351000</v>
      </c>
      <c r="H63" s="35">
        <f t="shared" si="12"/>
        <v>67473.700000000041</v>
      </c>
      <c r="I63" s="35">
        <f t="shared" si="12"/>
        <v>67902.199999999968</v>
      </c>
      <c r="J63" s="35">
        <f t="shared" si="12"/>
        <v>153692.44999999998</v>
      </c>
      <c r="K63" s="35">
        <f t="shared" si="12"/>
        <v>3978.05</v>
      </c>
      <c r="L63" s="35">
        <f t="shared" si="12"/>
        <v>293046.39999999991</v>
      </c>
      <c r="M63" s="35">
        <f t="shared" si="12"/>
        <v>2057953.6000000013</v>
      </c>
    </row>
    <row r="64" spans="1:13" s="5" customFormat="1" ht="65.25" customHeight="1">
      <c r="A64" s="6"/>
      <c r="B64" s="21"/>
      <c r="C64" s="21"/>
      <c r="D64" s="9"/>
      <c r="E64" s="21"/>
      <c r="F64" s="21"/>
    </row>
    <row r="65" spans="1:14" s="5" customFormat="1" ht="65.25" customHeight="1">
      <c r="A65" s="6"/>
      <c r="B65" s="21"/>
      <c r="C65" s="21"/>
      <c r="D65" s="9"/>
      <c r="E65" s="21"/>
      <c r="F65" s="21"/>
      <c r="I65" s="7"/>
      <c r="J65" s="10"/>
      <c r="K65" s="11"/>
      <c r="L65" s="12"/>
      <c r="M65" s="13"/>
      <c r="N65" s="13"/>
    </row>
    <row r="66" spans="1:14" s="8" customFormat="1" ht="24" thickBot="1">
      <c r="A66" s="36"/>
      <c r="B66" s="5"/>
      <c r="D66" s="14"/>
      <c r="E66" s="15"/>
      <c r="F66" s="15"/>
      <c r="G66" s="16"/>
    </row>
    <row r="67" spans="1:14" s="8" customFormat="1">
      <c r="A67" s="36"/>
      <c r="B67" s="37"/>
      <c r="D67" s="42" t="s">
        <v>106</v>
      </c>
      <c r="E67" s="42"/>
      <c r="F67" s="17"/>
      <c r="G67" s="16"/>
      <c r="H67" s="18"/>
      <c r="I67" s="19"/>
      <c r="J67" s="19"/>
      <c r="K67" s="20"/>
      <c r="L67" s="19"/>
      <c r="M67" s="19"/>
      <c r="N67" s="19"/>
    </row>
    <row r="68" spans="1:14" s="8" customFormat="1">
      <c r="A68" s="36"/>
      <c r="B68" s="37"/>
      <c r="D68" s="43" t="s">
        <v>107</v>
      </c>
      <c r="E68" s="43"/>
      <c r="F68" s="5"/>
      <c r="G68" s="16"/>
    </row>
    <row r="69" spans="1:14" s="37" customFormat="1" ht="23.25" customHeight="1">
      <c r="A69" s="38"/>
      <c r="B69" s="39"/>
      <c r="C69" s="39"/>
      <c r="D69" s="39"/>
      <c r="E69" s="39"/>
      <c r="F69" s="39"/>
      <c r="G69" s="39"/>
    </row>
    <row r="72" spans="1:14" s="40" customFormat="1">
      <c r="A72" s="38"/>
      <c r="B72" s="39"/>
      <c r="C72" s="39"/>
      <c r="D72" s="39"/>
      <c r="E72" s="39"/>
      <c r="F72" s="39"/>
      <c r="G72" s="39"/>
      <c r="H72" s="18"/>
      <c r="K72" s="41"/>
    </row>
    <row r="73" spans="1:14" s="40" customFormat="1">
      <c r="A73" s="38"/>
      <c r="B73" s="39"/>
      <c r="C73" s="39"/>
      <c r="D73" s="39"/>
      <c r="E73" s="39"/>
      <c r="F73" s="39"/>
      <c r="G73" s="39"/>
      <c r="H73" s="18"/>
      <c r="K73" s="41"/>
    </row>
    <row r="74" spans="1:14" s="40" customFormat="1">
      <c r="A74" s="38"/>
      <c r="B74" s="39"/>
      <c r="C74" s="39"/>
      <c r="D74" s="39"/>
      <c r="E74" s="39"/>
      <c r="F74" s="39"/>
      <c r="G74" s="39"/>
      <c r="H74" s="18"/>
      <c r="K74" s="41"/>
    </row>
    <row r="75" spans="1:14" s="40" customFormat="1">
      <c r="A75" s="38"/>
      <c r="B75" s="39"/>
      <c r="C75" s="39"/>
      <c r="D75" s="39"/>
      <c r="E75" s="39"/>
      <c r="F75" s="39"/>
      <c r="G75" s="39"/>
      <c r="H75" s="18"/>
      <c r="K75" s="41"/>
    </row>
    <row r="76" spans="1:14" s="40" customFormat="1">
      <c r="A76" s="38"/>
      <c r="B76" s="39"/>
      <c r="C76" s="39"/>
      <c r="D76" s="39"/>
      <c r="E76" s="39"/>
      <c r="F76" s="39"/>
      <c r="G76" s="39"/>
      <c r="H76" s="18"/>
      <c r="K76" s="41"/>
    </row>
    <row r="77" spans="1:14" s="40" customFormat="1">
      <c r="A77" s="38"/>
      <c r="B77" s="39"/>
      <c r="C77" s="39"/>
      <c r="D77" s="39"/>
      <c r="E77" s="39"/>
      <c r="F77" s="39"/>
      <c r="G77" s="39"/>
      <c r="H77" s="18"/>
      <c r="K77" s="41"/>
    </row>
    <row r="78" spans="1:14" s="40" customFormat="1">
      <c r="A78" s="38"/>
      <c r="B78" s="39"/>
      <c r="C78" s="39"/>
      <c r="D78" s="39"/>
      <c r="E78" s="39"/>
      <c r="F78" s="39"/>
      <c r="G78" s="39"/>
      <c r="H78" s="18"/>
      <c r="K78" s="41"/>
    </row>
  </sheetData>
  <mergeCells count="7">
    <mergeCell ref="D67:E67"/>
    <mergeCell ref="D68:E68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7" fitToHeight="0" orientation="landscape" verticalDpi="4294967295" r:id="rId1"/>
  <rowBreaks count="2" manualBreakCount="2">
    <brk id="44" max="12" man="1"/>
    <brk id="6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dcterms:created xsi:type="dcterms:W3CDTF">2022-03-09T17:44:27Z</dcterms:created>
  <dcterms:modified xsi:type="dcterms:W3CDTF">2023-02-21T21:08:58Z</dcterms:modified>
  <cp:category/>
  <cp:contentStatus/>
</cp:coreProperties>
</file>