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FEBRERO 2024\"/>
    </mc:Choice>
  </mc:AlternateContent>
  <xr:revisionPtr revIDLastSave="0" documentId="13_ncr:1_{2396103F-8205-48FE-9105-FAE52BEB578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Mensual'!$A$4:$N$99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3" l="1"/>
  <c r="B82" i="3"/>
  <c r="C79" i="3"/>
  <c r="B79" i="3"/>
  <c r="B76" i="3"/>
  <c r="B75" i="3" s="1"/>
  <c r="B71" i="3"/>
  <c r="B68" i="3"/>
  <c r="B63" i="3"/>
  <c r="C53" i="3"/>
  <c r="B53" i="3"/>
  <c r="B46" i="3"/>
  <c r="B37" i="3"/>
  <c r="C27" i="3"/>
  <c r="B27" i="3"/>
  <c r="C17" i="3"/>
  <c r="B17" i="3"/>
  <c r="C11" i="3"/>
  <c r="B11" i="3"/>
  <c r="N71" i="3"/>
  <c r="M82" i="3"/>
  <c r="L82" i="3"/>
  <c r="K82" i="3"/>
  <c r="J82" i="3"/>
  <c r="I82" i="3"/>
  <c r="H82" i="3"/>
  <c r="G82" i="3"/>
  <c r="F82" i="3"/>
  <c r="E82" i="3"/>
  <c r="D82" i="3"/>
  <c r="M79" i="3"/>
  <c r="L79" i="3"/>
  <c r="K79" i="3"/>
  <c r="J79" i="3"/>
  <c r="I79" i="3"/>
  <c r="H79" i="3"/>
  <c r="G79" i="3"/>
  <c r="F79" i="3"/>
  <c r="E79" i="3"/>
  <c r="D79" i="3"/>
  <c r="M63" i="3"/>
  <c r="L63" i="3"/>
  <c r="K63" i="3"/>
  <c r="M53" i="3"/>
  <c r="L53" i="3"/>
  <c r="K53" i="3"/>
  <c r="J53" i="3"/>
  <c r="I53" i="3"/>
  <c r="H53" i="3"/>
  <c r="G53" i="3"/>
  <c r="F53" i="3"/>
  <c r="E53" i="3"/>
  <c r="D53" i="3"/>
  <c r="M27" i="3"/>
  <c r="L27" i="3"/>
  <c r="K27" i="3"/>
  <c r="J27" i="3"/>
  <c r="I27" i="3"/>
  <c r="H27" i="3"/>
  <c r="G27" i="3"/>
  <c r="F27" i="3"/>
  <c r="E27" i="3"/>
  <c r="D27" i="3"/>
  <c r="M17" i="3"/>
  <c r="L17" i="3"/>
  <c r="K17" i="3"/>
  <c r="J17" i="3"/>
  <c r="I17" i="3"/>
  <c r="H17" i="3"/>
  <c r="G17" i="3"/>
  <c r="F17" i="3"/>
  <c r="E17" i="3"/>
  <c r="D17" i="3"/>
  <c r="M11" i="3"/>
  <c r="L11" i="3"/>
  <c r="K11" i="3"/>
  <c r="J11" i="3"/>
  <c r="I11" i="3"/>
  <c r="H11" i="3"/>
  <c r="G11" i="3"/>
  <c r="F11" i="3"/>
  <c r="E11" i="3"/>
  <c r="D11" i="3"/>
  <c r="N83" i="3"/>
  <c r="N81" i="3"/>
  <c r="N80" i="3"/>
  <c r="N78" i="3"/>
  <c r="N77" i="3"/>
  <c r="N74" i="3"/>
  <c r="N73" i="3"/>
  <c r="N72" i="3"/>
  <c r="N70" i="3"/>
  <c r="N69" i="3"/>
  <c r="N67" i="3"/>
  <c r="N66" i="3"/>
  <c r="N65" i="3"/>
  <c r="N64" i="3"/>
  <c r="N62" i="3"/>
  <c r="N61" i="3"/>
  <c r="N60" i="3"/>
  <c r="N59" i="3"/>
  <c r="N58" i="3"/>
  <c r="N57" i="3"/>
  <c r="N56" i="3"/>
  <c r="N55" i="3"/>
  <c r="N54" i="3"/>
  <c r="N52" i="3"/>
  <c r="N51" i="3"/>
  <c r="N50" i="3"/>
  <c r="N49" i="3"/>
  <c r="N48" i="3"/>
  <c r="N47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B10" i="3" l="1"/>
  <c r="N76" i="3"/>
  <c r="N63" i="3"/>
  <c r="C10" i="3"/>
  <c r="N46" i="3"/>
  <c r="E10" i="3"/>
  <c r="G10" i="3"/>
  <c r="J10" i="3"/>
  <c r="J84" i="3" s="1"/>
  <c r="N75" i="3"/>
  <c r="I10" i="3"/>
  <c r="D10" i="3"/>
  <c r="D84" i="3" s="1"/>
  <c r="L10" i="3"/>
  <c r="L84" i="3" s="1"/>
  <c r="H10" i="3"/>
  <c r="H84" i="3" s="1"/>
  <c r="M10" i="3"/>
  <c r="M84" i="3" s="1"/>
  <c r="K10" i="3"/>
  <c r="F10" i="3"/>
  <c r="F84" i="3" s="1"/>
  <c r="N68" i="3"/>
  <c r="N82" i="3"/>
  <c r="N79" i="3"/>
  <c r="N11" i="3"/>
  <c r="N17" i="3"/>
  <c r="N53" i="3"/>
  <c r="N27" i="3"/>
  <c r="N10" i="3" l="1"/>
  <c r="K84" i="3"/>
  <c r="G84" i="3"/>
  <c r="E84" i="3"/>
  <c r="C84" i="3"/>
  <c r="I84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B84" i="3" l="1"/>
  <c r="N84" i="3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<sst xmlns="http://schemas.openxmlformats.org/spreadsheetml/2006/main" count="199" uniqueCount="120">
  <si>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</si>
  <si>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</si>
  <si>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</si>
  <si>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</si>
  <si>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</si>
  <si>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</si>
  <si>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</si>
  <si>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</si>
  <si>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</si>
  <si>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</si>
  <si>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</si>
  <si>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</si>
  <si>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</si>
  <si>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</si>
  <si>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</si>
  <si>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</si>
  <si>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</si>
  <si>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</si>
  <si>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</si>
  <si>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</si>
  <si>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</si>
  <si>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</si>
  <si>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</si>
  <si>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</si>
  <si>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</si>
  <si>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</si>
  <si>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</si>
  <si>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</si>
  <si>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</si>
  <si>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</si>
  <si>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</si>
  <si>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</si>
  <si>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</si>
  <si>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</si>
  <si>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</si>
  <si>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</si>
  <si>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</si>
  <si>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</si>
  <si>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</si>
  <si>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</si>
  <si>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</si>
  <si>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</si>
  <si>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</si>
  <si>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</si>
  <si>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</si>
  <si>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</si>
  <si>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</si>
  <si>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</si>
  <si>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</si>
  <si>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</si>
  <si>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</si>
  <si>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</si>
  <si>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</si>
  <si>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</si>
  <si>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</si>
  <si>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</si>
  <si>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</si>
  <si>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</si>
  <si>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</si>
  <si>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</si>
  <si>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</si>
  <si>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</si>
  <si>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</si>
  <si>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</si>
  <si>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</si>
  <si>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</si>
  <si>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</si>
  <si>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</si>
  <si>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</si>
  <si>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</si>
  <si>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</si>
  <si>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</si>
  <si>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</si>
  <si>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</si>
  <si>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</si>
  <si>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</si>
  <si>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</si>
  <si>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</si>
  <si>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</si>
  <si>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</si>
  <si>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</si>
  <si>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</si>
  <si>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</si>
  <si>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</si>
  <si>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</si>
  <si>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</si>
  <si>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</si>
  <si>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</si>
  <si>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</si>
  <si>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</si>
  <si>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</si>
  <si>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</si>
  <si>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</si>
  <si>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</si>
  <si>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</si>
  <si>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</si>
  <si>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</si>
  <si>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</si>
  <si>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</si>
  <si>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</si>
  <si>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</si>
  <si>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</si>
  <si>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</si>
  <si>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</si>
  <si>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</si>
  <si>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</si>
  <si>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</si>
  <si>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</si>
  <si>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</si>
  <si>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</si>
  <si>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</si>
  <si>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Enc. de Presupuesto</t>
  </si>
  <si>
    <t xml:space="preserve">            Ilania Quezada Luciano</t>
  </si>
  <si>
    <t xml:space="preserve">                Preparado por </t>
  </si>
  <si>
    <t xml:space="preserve"> Aprobado por </t>
  </si>
  <si>
    <t xml:space="preserve">  Director Ejecutivo</t>
  </si>
  <si>
    <t xml:space="preserve"> Claudio A. Caamaño Vélez</t>
  </si>
  <si>
    <t xml:space="preserve">                  Pablo M. Grimaldi Hernández</t>
  </si>
  <si>
    <t xml:space="preserve">               Enc. Administrativo Financiero</t>
  </si>
  <si>
    <t xml:space="preserve">       Autorizado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</si>
</sst>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30" fillId="0" borderId="1" xfId="0" applyFont="1" applyBorder="1" applyAlignment="1">
      <alignment horizontal="left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0" fontId="24" fillId="0" borderId="0" xfId="0" applyFont="1" applyAlignment="1">
      <alignment horizontal="left" vertical="justify" wrapText="1" indent="2"/>
    </xf>
    <xf numFmtId="0" fontId="30" fillId="0" borderId="0" xfId="0" applyFont="1" applyAlignment="1">
      <alignment horizontal="left" vertical="justify" wrapText="1" indent="2"/>
    </xf>
    <xf numFmtId="43" fontId="27" fillId="0" borderId="1" xfId="0" applyNumberFormat="1" applyFont="1" applyBorder="1"/>
    <xf numFmtId="43" fontId="27" fillId="0" borderId="0" xfId="1" applyFont="1"/>
    <xf numFmtId="43" fontId="31" fillId="0" borderId="0" xfId="1" applyFont="1"/>
    <xf numFmtId="43" fontId="31" fillId="0" borderId="6" xfId="1" applyFont="1" applyBorder="1"/>
    <xf numFmtId="43" fontId="31" fillId="0" borderId="0" xfId="1" applyFont="1" applyBorder="1"/>
    <xf numFmtId="43" fontId="27" fillId="0" borderId="0" xfId="1" applyFont="1" applyBorder="1"/>
    <xf numFmtId="43" fontId="31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43" fontId="32" fillId="2" borderId="2" xfId="1" applyFont="1" applyFill="1" applyBorder="1"/>
    <xf numFmtId="0" fontId="31" fillId="0" borderId="0" xfId="0" applyFont="1"/>
    <xf numFmtId="0" fontId="33" fillId="0" borderId="0" xfId="0" applyFont="1" applyAlignment="1">
      <alignment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17" fontId="27" fillId="0" borderId="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1592035</xdr:colOff>
      <xdr:row>3</xdr:row>
      <xdr:rowOff>122464</xdr:rowOff>
    </xdr:from>
    <xdr:to>
      <xdr:col>13</xdr:col>
      <xdr:colOff>2285999</xdr:colOff>
      <xdr:row>7</xdr:row>
      <xdr:rowOff>231322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3428" y="680357"/>
          <a:ext cx="2775857" cy="1660072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3</xdr:row>
      <xdr:rowOff>95250</xdr:rowOff>
    </xdr:from>
    <xdr:to>
      <xdr:col>0</xdr:col>
      <xdr:colOff>2871107</xdr:colOff>
      <xdr:row>7</xdr:row>
      <xdr:rowOff>258534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8" y="653143"/>
          <a:ext cx="2762249" cy="1714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5" t="s">
        <v>92</v>
      </c>
      <c r="D3" s="66"/>
      <c r="E3" s="66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93</v>
      </c>
      <c r="D4" s="64"/>
      <c r="E4" s="64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94</v>
      </c>
      <c r="D5" s="73"/>
      <c r="E5" s="73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101</v>
      </c>
      <c r="D6" s="64"/>
      <c r="E6" s="64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91</v>
      </c>
      <c r="E8" s="70" t="s">
        <v>90</v>
      </c>
      <c r="F8" s="24"/>
    </row>
    <row r="9" spans="2:16" ht="23.25" customHeight="1" x14ac:dyDescent="0.3">
      <c r="C9" s="69"/>
      <c r="D9" s="71"/>
      <c r="E9" s="71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5" t="s">
        <v>103</v>
      </c>
      <c r="D91" s="75"/>
      <c r="E91" s="27" t="s">
        <v>96</v>
      </c>
      <c r="F91" s="27"/>
      <c r="G91" s="13"/>
    </row>
    <row r="92" spans="3:7" ht="16.5" x14ac:dyDescent="0.25">
      <c r="C92" s="75" t="s">
        <v>108</v>
      </c>
      <c r="D92" s="75"/>
      <c r="E92" s="27" t="s">
        <v>109</v>
      </c>
      <c r="F92" s="27"/>
      <c r="G92" s="14"/>
    </row>
    <row r="93" spans="3:7" ht="18.75" customHeight="1" x14ac:dyDescent="0.25">
      <c r="C93" s="75" t="s">
        <v>102</v>
      </c>
      <c r="D93" s="75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4" t="s">
        <v>100</v>
      </c>
      <c r="D95" s="74"/>
      <c r="E95" s="74"/>
      <c r="F95" s="74"/>
      <c r="G95" s="6"/>
    </row>
    <row r="96" spans="3:7" ht="18.75" x14ac:dyDescent="0.3">
      <c r="C96" s="74" t="s">
        <v>97</v>
      </c>
      <c r="D96" s="74"/>
      <c r="E96" s="74"/>
      <c r="F96" s="74"/>
      <c r="G96" s="6"/>
    </row>
    <row r="97" spans="3:7" ht="18.75" x14ac:dyDescent="0.3">
      <c r="C97" s="74" t="s">
        <v>98</v>
      </c>
      <c r="D97" s="74"/>
      <c r="E97" s="74"/>
      <c r="F97" s="74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"/>
  <sheetViews>
    <sheetView showGridLines="0" tabSelected="1" showWhiteSpace="0" zoomScale="70" zoomScaleNormal="70" zoomScaleSheetLayoutView="48" zoomScalePageLayoutView="59" workbookViewId="0">
      <selection activeCell="A4" sqref="A4:N99"/>
    </sheetView>
  </sheetViews>
  <sheetFormatPr defaultColWidth="11.42578125" defaultRowHeight="18.75" x14ac:dyDescent="0.3"/>
  <cols>
    <col min="1" max="1" width="165.5703125" style="6" customWidth="1"/>
    <col min="2" max="2" width="34.28515625" style="6" customWidth="1"/>
    <col min="3" max="3" width="31.28515625" style="6" customWidth="1"/>
    <col min="4" max="4" width="27.85546875" style="6" hidden="1" customWidth="1"/>
    <col min="5" max="5" width="28.85546875" style="6" hidden="1" customWidth="1"/>
    <col min="6" max="6" width="30.28515625" style="6" hidden="1" customWidth="1"/>
    <col min="7" max="7" width="31" style="6" hidden="1" customWidth="1"/>
    <col min="8" max="8" width="30.42578125" style="6" hidden="1" customWidth="1"/>
    <col min="9" max="9" width="29" style="6" hidden="1" customWidth="1"/>
    <col min="10" max="10" width="30.7109375" style="6" hidden="1" customWidth="1"/>
    <col min="11" max="11" width="31" style="6" hidden="1" customWidth="1"/>
    <col min="12" max="12" width="30.28515625" style="6" hidden="1" customWidth="1"/>
    <col min="13" max="13" width="1.28515625" style="6" hidden="1" customWidth="1"/>
    <col min="14" max="14" width="35.7109375" style="6" customWidth="1"/>
    <col min="15" max="15" width="11.42578125" style="6"/>
    <col min="16" max="16" width="24.140625" style="6" customWidth="1"/>
    <col min="17" max="16384" width="11.42578125" style="6"/>
  </cols>
  <sheetData>
    <row r="1" spans="1:14" ht="12" customHeight="1" x14ac:dyDescent="0.3"/>
    <row r="2" spans="1:14" ht="16.5" customHeight="1" x14ac:dyDescent="0.3"/>
    <row r="3" spans="1:14" ht="16.5" customHeight="1" x14ac:dyDescent="0.3"/>
    <row r="4" spans="1:14" ht="31.5" customHeight="1" x14ac:dyDescent="0.3">
      <c r="A4" s="78" t="s">
        <v>92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33" customHeight="1" x14ac:dyDescent="0.3">
      <c r="A5" s="78" t="s">
        <v>93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8.5" x14ac:dyDescent="0.3">
      <c r="A6" s="82">
        <v>45323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28.5" customHeight="1" x14ac:dyDescent="0.3">
      <c r="A7" s="78" t="s">
        <v>95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22.5" customHeight="1" x14ac:dyDescent="0.3">
      <c r="A8" s="81" t="s">
        <v>76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t="33" customHeight="1" x14ac:dyDescent="0.3">
      <c r="A9" s="42" t="s">
        <v>66</v>
      </c>
      <c r="B9" s="43" t="s">
        <v>78</v>
      </c>
      <c r="C9" s="43" t="s">
        <v>79</v>
      </c>
      <c r="D9" s="43" t="s">
        <v>80</v>
      </c>
      <c r="E9" s="43" t="s">
        <v>81</v>
      </c>
      <c r="F9" s="44" t="s">
        <v>82</v>
      </c>
      <c r="G9" s="43" t="s">
        <v>83</v>
      </c>
      <c r="H9" s="44" t="s">
        <v>84</v>
      </c>
      <c r="I9" s="43" t="s">
        <v>85</v>
      </c>
      <c r="J9" s="43" t="s">
        <v>86</v>
      </c>
      <c r="K9" s="43" t="s">
        <v>87</v>
      </c>
      <c r="L9" s="43" t="s">
        <v>88</v>
      </c>
      <c r="M9" s="44" t="s">
        <v>89</v>
      </c>
      <c r="N9" s="43" t="s">
        <v>77</v>
      </c>
    </row>
    <row r="10" spans="1:14" ht="32.25" customHeight="1" x14ac:dyDescent="0.45">
      <c r="A10" s="46" t="s">
        <v>0</v>
      </c>
      <c r="B10" s="51">
        <f>+B11+B17+B27+B37+B46+B53+B64+B68+B71</f>
        <v>8146936.0099999998</v>
      </c>
      <c r="C10" s="51">
        <f t="shared" ref="C10" si="0">+C11+C17+C27+C37+C46+C53+C64+C68+C71</f>
        <v>10932784.92</v>
      </c>
      <c r="D10" s="51">
        <f t="shared" ref="D10" si="1">+D11+D17+D27+D37+D46+D53+D64+D68+D71</f>
        <v>0</v>
      </c>
      <c r="E10" s="51">
        <f t="shared" ref="E10:G10" si="2">+E11+E17+E27+E37+E46+E53+E64+E68+E71+E75</f>
        <v>0</v>
      </c>
      <c r="F10" s="51">
        <f t="shared" si="2"/>
        <v>0</v>
      </c>
      <c r="G10" s="51">
        <f t="shared" si="2"/>
        <v>0</v>
      </c>
      <c r="H10" s="51">
        <f>+H11+H17+H27+H37+H46+H53+H64+H68+H71+H75</f>
        <v>0</v>
      </c>
      <c r="I10" s="51">
        <f t="shared" ref="I10:J10" si="3">+I11+I17+I27+I37+I46+I53+I64+I68+I71+I75</f>
        <v>0</v>
      </c>
      <c r="J10" s="51">
        <f t="shared" si="3"/>
        <v>0</v>
      </c>
      <c r="K10" s="51">
        <f>+K11+K17+K27+K37+K46+K53+K63+K68+K71+K75</f>
        <v>0</v>
      </c>
      <c r="L10" s="51">
        <f>+L11+L17+L27+L37+L46+L53+L63+L68+L71+L75</f>
        <v>0</v>
      </c>
      <c r="M10" s="51">
        <f>+M11+M17+M27+M37+M46+M53+M63+M68+M71+M75</f>
        <v>0</v>
      </c>
      <c r="N10" s="51">
        <f>+B10+C10+D10+E10+F10+G10+H10+I10+J10+K10+L10+M10</f>
        <v>19079720.93</v>
      </c>
    </row>
    <row r="11" spans="1:14" ht="27" customHeight="1" x14ac:dyDescent="0.45">
      <c r="A11" s="47" t="s">
        <v>1</v>
      </c>
      <c r="B11" s="52">
        <f t="shared" ref="B11:C11" si="4">+B12+B13+B14+B15+B16</f>
        <v>7846696.0199999996</v>
      </c>
      <c r="C11" s="52">
        <f t="shared" si="4"/>
        <v>8247311.4900000002</v>
      </c>
      <c r="D11" s="52">
        <f t="shared" ref="D11:M11" si="5">+D12+D13+D14+D15+D16</f>
        <v>0</v>
      </c>
      <c r="E11" s="52">
        <f t="shared" si="5"/>
        <v>0</v>
      </c>
      <c r="F11" s="52">
        <f t="shared" si="5"/>
        <v>0</v>
      </c>
      <c r="G11" s="52">
        <f t="shared" si="5"/>
        <v>0</v>
      </c>
      <c r="H11" s="52">
        <f t="shared" si="5"/>
        <v>0</v>
      </c>
      <c r="I11" s="52">
        <f t="shared" si="5"/>
        <v>0</v>
      </c>
      <c r="J11" s="52">
        <f t="shared" si="5"/>
        <v>0</v>
      </c>
      <c r="K11" s="52">
        <f t="shared" si="5"/>
        <v>0</v>
      </c>
      <c r="L11" s="52">
        <f>+L12+L13+L14+L15+L16</f>
        <v>0</v>
      </c>
      <c r="M11" s="52">
        <f t="shared" si="5"/>
        <v>0</v>
      </c>
      <c r="N11" s="52">
        <f t="shared" ref="N11:N76" si="6">+B11+C11+D11+E11+F11+G11+H11+I11+J11+K11+L11+M11</f>
        <v>16094007.51</v>
      </c>
    </row>
    <row r="12" spans="1:14" ht="23.25" customHeight="1" x14ac:dyDescent="0.45">
      <c r="A12" s="48" t="s">
        <v>2</v>
      </c>
      <c r="B12" s="53">
        <v>6774500</v>
      </c>
      <c r="C12" s="53">
        <v>7126000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>
        <f t="shared" si="6"/>
        <v>13900500</v>
      </c>
    </row>
    <row r="13" spans="1:14" ht="21.75" customHeight="1" x14ac:dyDescent="0.45">
      <c r="A13" s="48" t="s">
        <v>3</v>
      </c>
      <c r="B13" s="53">
        <v>56000</v>
      </c>
      <c r="C13" s="54">
        <v>56000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>
        <f t="shared" si="6"/>
        <v>112000</v>
      </c>
    </row>
    <row r="14" spans="1:14" ht="23.25" customHeight="1" x14ac:dyDescent="0.45">
      <c r="A14" s="48" t="s">
        <v>4</v>
      </c>
      <c r="B14" s="53">
        <v>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>
        <f t="shared" si="6"/>
        <v>0</v>
      </c>
    </row>
    <row r="15" spans="1:14" ht="25.5" customHeight="1" x14ac:dyDescent="0.45">
      <c r="A15" s="48" t="s">
        <v>5</v>
      </c>
      <c r="B15" s="53">
        <v>0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>
        <f t="shared" si="6"/>
        <v>0</v>
      </c>
    </row>
    <row r="16" spans="1:14" ht="26.25" customHeight="1" x14ac:dyDescent="0.45">
      <c r="A16" s="49" t="s">
        <v>6</v>
      </c>
      <c r="B16" s="53">
        <v>1016196.02</v>
      </c>
      <c r="C16" s="53">
        <v>1065311.4900000002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>
        <f t="shared" si="6"/>
        <v>2081507.5100000002</v>
      </c>
    </row>
    <row r="17" spans="1:16" ht="25.5" customHeight="1" x14ac:dyDescent="0.45">
      <c r="A17" s="47" t="s">
        <v>7</v>
      </c>
      <c r="B17" s="52">
        <f t="shared" ref="B17:C17" si="7">+B18+B19+B20+B21+B22+B23+B24+B25+B26</f>
        <v>272239.99</v>
      </c>
      <c r="C17" s="52">
        <f t="shared" si="7"/>
        <v>2685473.4299999997</v>
      </c>
      <c r="D17" s="52">
        <f>+D18+D19+D20+D21+D22+D23+D24+D25+D26</f>
        <v>0</v>
      </c>
      <c r="E17" s="52">
        <f>+E18+E19+E20+E21+E22+E23+E24+E25+E26</f>
        <v>0</v>
      </c>
      <c r="F17" s="52">
        <f t="shared" ref="F17:J17" si="8">+F18+F19+F20+F21+F22+F23+F24+F25+F26</f>
        <v>0</v>
      </c>
      <c r="G17" s="52">
        <f t="shared" si="8"/>
        <v>0</v>
      </c>
      <c r="H17" s="52">
        <f t="shared" si="8"/>
        <v>0</v>
      </c>
      <c r="I17" s="52">
        <f t="shared" si="8"/>
        <v>0</v>
      </c>
      <c r="J17" s="52">
        <f t="shared" si="8"/>
        <v>0</v>
      </c>
      <c r="K17" s="52">
        <f>+K18+K19+K20+K21+K22+K23+K24+K25+K26</f>
        <v>0</v>
      </c>
      <c r="L17" s="52">
        <f>+L18+L19+L20+L21+L22+L23+L24+L25+L26</f>
        <v>0</v>
      </c>
      <c r="M17" s="52">
        <f>+M18+M19+M20+M21+M22+M23+M24+M25+M26</f>
        <v>0</v>
      </c>
      <c r="N17" s="52">
        <f t="shared" si="6"/>
        <v>2957713.42</v>
      </c>
    </row>
    <row r="18" spans="1:16" ht="24" customHeight="1" x14ac:dyDescent="0.45">
      <c r="A18" s="48" t="s">
        <v>8</v>
      </c>
      <c r="B18" s="53">
        <v>272239.99</v>
      </c>
      <c r="C18" s="53">
        <v>311792.90999999997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>
        <f t="shared" si="6"/>
        <v>584032.89999999991</v>
      </c>
    </row>
    <row r="19" spans="1:16" ht="27.75" customHeight="1" x14ac:dyDescent="0.45">
      <c r="A19" s="49" t="s">
        <v>9</v>
      </c>
      <c r="B19" s="53">
        <v>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>
        <f t="shared" si="6"/>
        <v>0</v>
      </c>
    </row>
    <row r="20" spans="1:16" ht="24" customHeight="1" x14ac:dyDescent="0.45">
      <c r="A20" s="48" t="s">
        <v>10</v>
      </c>
      <c r="B20" s="53">
        <v>0</v>
      </c>
      <c r="C20" s="53">
        <v>717751.72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>
        <f t="shared" si="6"/>
        <v>717751.72</v>
      </c>
    </row>
    <row r="21" spans="1:16" ht="23.25" customHeight="1" x14ac:dyDescent="0.45">
      <c r="A21" s="48" t="s">
        <v>11</v>
      </c>
      <c r="B21" s="53">
        <v>0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>
        <f t="shared" si="6"/>
        <v>0</v>
      </c>
    </row>
    <row r="22" spans="1:16" ht="23.25" customHeight="1" x14ac:dyDescent="0.45">
      <c r="A22" s="48" t="s">
        <v>12</v>
      </c>
      <c r="B22" s="53">
        <v>0</v>
      </c>
      <c r="C22" s="53">
        <v>1485600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>
        <f t="shared" si="6"/>
        <v>1485600</v>
      </c>
      <c r="P22" s="15"/>
    </row>
    <row r="23" spans="1:16" ht="24" customHeight="1" x14ac:dyDescent="0.45">
      <c r="A23" s="48" t="s">
        <v>13</v>
      </c>
      <c r="B23" s="53">
        <v>0</v>
      </c>
      <c r="C23" s="53">
        <v>170328.8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>
        <f t="shared" si="6"/>
        <v>170328.8</v>
      </c>
      <c r="P23" s="15"/>
    </row>
    <row r="24" spans="1:16" ht="29.25" customHeight="1" x14ac:dyDescent="0.45">
      <c r="A24" s="49" t="s">
        <v>14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>
        <f t="shared" si="6"/>
        <v>0</v>
      </c>
      <c r="P24" s="15"/>
    </row>
    <row r="25" spans="1:16" ht="27.75" customHeight="1" x14ac:dyDescent="0.45">
      <c r="A25" s="49" t="s">
        <v>15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  <c r="J25" s="53"/>
      <c r="K25" s="53"/>
      <c r="L25" s="55"/>
      <c r="M25" s="55"/>
      <c r="N25" s="55">
        <f>+B25+C25+D25+E25+F25+G25+H25+I25+J25+K25+L25+M25</f>
        <v>0</v>
      </c>
      <c r="P25" s="16"/>
    </row>
    <row r="26" spans="1:16" ht="24" customHeight="1" x14ac:dyDescent="0.45">
      <c r="A26" s="49" t="s">
        <v>16</v>
      </c>
      <c r="B26" s="53">
        <v>0</v>
      </c>
      <c r="C26" s="53">
        <v>0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>
        <f>+B26+C26+D26+E26+F26+G26+H26+I26+J26+K26+L26+M26</f>
        <v>0</v>
      </c>
    </row>
    <row r="27" spans="1:16" ht="24" customHeight="1" x14ac:dyDescent="0.45">
      <c r="A27" s="47" t="s">
        <v>17</v>
      </c>
      <c r="B27" s="52">
        <f t="shared" ref="B27:C27" si="9">+B28+B29+B30+B31+B32+B33+B34+B35+B36</f>
        <v>0</v>
      </c>
      <c r="C27" s="52">
        <f t="shared" si="9"/>
        <v>0</v>
      </c>
      <c r="D27" s="52">
        <f t="shared" ref="D27:M27" si="10">+D28+D29+D30+D31+D32+D33+D34+D35+D36</f>
        <v>0</v>
      </c>
      <c r="E27" s="52">
        <f t="shared" si="10"/>
        <v>0</v>
      </c>
      <c r="F27" s="52">
        <f t="shared" si="10"/>
        <v>0</v>
      </c>
      <c r="G27" s="52">
        <f t="shared" si="10"/>
        <v>0</v>
      </c>
      <c r="H27" s="52">
        <f t="shared" si="10"/>
        <v>0</v>
      </c>
      <c r="I27" s="52">
        <f t="shared" si="10"/>
        <v>0</v>
      </c>
      <c r="J27" s="52">
        <f t="shared" si="10"/>
        <v>0</v>
      </c>
      <c r="K27" s="52">
        <f t="shared" si="10"/>
        <v>0</v>
      </c>
      <c r="L27" s="52">
        <f>+L28+L29+L30+L31+L32+L33+L34+L35+L36</f>
        <v>0</v>
      </c>
      <c r="M27" s="52">
        <f t="shared" si="10"/>
        <v>0</v>
      </c>
      <c r="N27" s="52">
        <f t="shared" ref="N27" si="11">+N28+N29+N30+N31+N32+N33+N34+N35+N36</f>
        <v>0</v>
      </c>
    </row>
    <row r="28" spans="1:16" ht="28.5" customHeight="1" x14ac:dyDescent="0.45">
      <c r="A28" s="49" t="s">
        <v>18</v>
      </c>
      <c r="B28" s="53">
        <v>0</v>
      </c>
      <c r="C28" s="53"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5">
        <f t="shared" si="6"/>
        <v>0</v>
      </c>
    </row>
    <row r="29" spans="1:16" ht="25.5" customHeight="1" x14ac:dyDescent="0.45">
      <c r="A29" s="48" t="s">
        <v>19</v>
      </c>
      <c r="B29" s="53">
        <v>0</v>
      </c>
      <c r="C29" s="53">
        <v>0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5">
        <f t="shared" si="6"/>
        <v>0</v>
      </c>
    </row>
    <row r="30" spans="1:16" ht="34.5" customHeight="1" x14ac:dyDescent="0.45">
      <c r="A30" s="49" t="s">
        <v>20</v>
      </c>
      <c r="B30" s="53">
        <v>0</v>
      </c>
      <c r="C30" s="53">
        <v>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5">
        <f t="shared" si="6"/>
        <v>0</v>
      </c>
    </row>
    <row r="31" spans="1:16" ht="25.5" customHeight="1" x14ac:dyDescent="0.45">
      <c r="A31" s="48" t="s">
        <v>21</v>
      </c>
      <c r="B31" s="53">
        <v>0</v>
      </c>
      <c r="C31" s="53"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5">
        <f t="shared" si="6"/>
        <v>0</v>
      </c>
    </row>
    <row r="32" spans="1:16" ht="33" customHeight="1" x14ac:dyDescent="0.45">
      <c r="A32" s="49" t="s">
        <v>22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5">
        <f t="shared" si="6"/>
        <v>0</v>
      </c>
    </row>
    <row r="33" spans="1:14" ht="28.5" customHeight="1" x14ac:dyDescent="0.45">
      <c r="A33" s="49" t="s">
        <v>23</v>
      </c>
      <c r="B33" s="53">
        <v>0</v>
      </c>
      <c r="C33" s="53">
        <v>0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5">
        <f t="shared" si="6"/>
        <v>0</v>
      </c>
    </row>
    <row r="34" spans="1:14" ht="24" customHeight="1" x14ac:dyDescent="0.45">
      <c r="A34" s="49" t="s">
        <v>24</v>
      </c>
      <c r="B34" s="53">
        <v>0</v>
      </c>
      <c r="C34" s="53">
        <v>0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5">
        <f t="shared" si="6"/>
        <v>0</v>
      </c>
    </row>
    <row r="35" spans="1:14" ht="30.75" customHeight="1" x14ac:dyDescent="0.45">
      <c r="A35" s="49" t="s">
        <v>25</v>
      </c>
      <c r="B35" s="53">
        <v>0</v>
      </c>
      <c r="C35" s="53">
        <v>0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5">
        <f t="shared" si="6"/>
        <v>0</v>
      </c>
    </row>
    <row r="36" spans="1:14" ht="23.25" customHeight="1" x14ac:dyDescent="0.45">
      <c r="A36" s="48" t="s">
        <v>26</v>
      </c>
      <c r="B36" s="53">
        <v>0</v>
      </c>
      <c r="C36" s="53">
        <v>0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5">
        <f t="shared" si="6"/>
        <v>0</v>
      </c>
    </row>
    <row r="37" spans="1:14" ht="28.5" x14ac:dyDescent="0.45">
      <c r="A37" s="47" t="s">
        <v>27</v>
      </c>
      <c r="B37" s="52">
        <f t="shared" ref="B37:C37" si="12">+B38+B39+B40+B41+B42+B43+B44+B45</f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6">
        <f t="shared" si="6"/>
        <v>0</v>
      </c>
    </row>
    <row r="38" spans="1:14" ht="31.5" customHeight="1" x14ac:dyDescent="0.45">
      <c r="A38" s="49" t="s">
        <v>28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f t="shared" si="6"/>
        <v>0</v>
      </c>
    </row>
    <row r="39" spans="1:14" ht="31.5" customHeight="1" x14ac:dyDescent="0.45">
      <c r="A39" s="49" t="s">
        <v>29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f t="shared" si="6"/>
        <v>0</v>
      </c>
    </row>
    <row r="40" spans="1:14" ht="31.5" customHeight="1" x14ac:dyDescent="0.45">
      <c r="A40" s="49" t="s">
        <v>30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f t="shared" si="6"/>
        <v>0</v>
      </c>
    </row>
    <row r="41" spans="1:14" ht="31.5" customHeight="1" x14ac:dyDescent="0.45">
      <c r="A41" s="49" t="s">
        <v>31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f t="shared" si="6"/>
        <v>0</v>
      </c>
    </row>
    <row r="42" spans="1:14" ht="31.5" customHeight="1" x14ac:dyDescent="0.45">
      <c r="A42" s="49" t="s">
        <v>32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f t="shared" si="6"/>
        <v>0</v>
      </c>
    </row>
    <row r="43" spans="1:14" ht="31.5" customHeight="1" x14ac:dyDescent="0.45">
      <c r="A43" s="48" t="s">
        <v>33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f t="shared" si="6"/>
        <v>0</v>
      </c>
    </row>
    <row r="44" spans="1:14" ht="31.5" customHeight="1" x14ac:dyDescent="0.45">
      <c r="A44" s="49" t="s">
        <v>34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f t="shared" si="6"/>
        <v>0</v>
      </c>
    </row>
    <row r="45" spans="1:14" ht="31.5" customHeight="1" x14ac:dyDescent="0.45">
      <c r="A45" s="49" t="s">
        <v>35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f t="shared" si="6"/>
        <v>0</v>
      </c>
    </row>
    <row r="46" spans="1:14" ht="28.5" x14ac:dyDescent="0.45">
      <c r="A46" s="47" t="s">
        <v>36</v>
      </c>
      <c r="B46" s="53">
        <f t="shared" ref="B46:C46" si="13">+B47+B48+B49+B50+B51+B52</f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f t="shared" si="6"/>
        <v>0</v>
      </c>
    </row>
    <row r="47" spans="1:14" ht="28.5" customHeight="1" x14ac:dyDescent="0.45">
      <c r="A47" s="49" t="s">
        <v>37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f t="shared" si="6"/>
        <v>0</v>
      </c>
    </row>
    <row r="48" spans="1:14" ht="24" customHeight="1" x14ac:dyDescent="0.45">
      <c r="A48" s="49" t="s">
        <v>38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f t="shared" si="6"/>
        <v>0</v>
      </c>
    </row>
    <row r="49" spans="1:14" ht="25.5" customHeight="1" x14ac:dyDescent="0.45">
      <c r="A49" s="49" t="s">
        <v>39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f t="shared" si="6"/>
        <v>0</v>
      </c>
    </row>
    <row r="50" spans="1:14" ht="29.25" customHeight="1" x14ac:dyDescent="0.45">
      <c r="A50" s="49" t="s">
        <v>40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f t="shared" si="6"/>
        <v>0</v>
      </c>
    </row>
    <row r="51" spans="1:14" ht="28.5" x14ac:dyDescent="0.45">
      <c r="A51" s="49" t="s">
        <v>41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f t="shared" si="6"/>
        <v>0</v>
      </c>
    </row>
    <row r="52" spans="1:14" ht="33.75" customHeight="1" x14ac:dyDescent="0.45">
      <c r="A52" s="49" t="s">
        <v>42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f t="shared" si="6"/>
        <v>0</v>
      </c>
    </row>
    <row r="53" spans="1:14" ht="25.5" customHeight="1" x14ac:dyDescent="0.45">
      <c r="A53" s="47" t="s">
        <v>43</v>
      </c>
      <c r="B53" s="52">
        <f t="shared" ref="B53:C53" si="14">+B54+B55+B56+B57+B58+B59+B60+B61+B62</f>
        <v>28000</v>
      </c>
      <c r="C53" s="52">
        <f t="shared" si="14"/>
        <v>0</v>
      </c>
      <c r="D53" s="52">
        <f t="shared" ref="D53:M53" si="15">+D54+D55+D56+D57+D58+D59+D60+D61+D62</f>
        <v>0</v>
      </c>
      <c r="E53" s="52">
        <f t="shared" si="15"/>
        <v>0</v>
      </c>
      <c r="F53" s="52">
        <f t="shared" si="15"/>
        <v>0</v>
      </c>
      <c r="G53" s="52">
        <f t="shared" si="15"/>
        <v>0</v>
      </c>
      <c r="H53" s="52">
        <f t="shared" si="15"/>
        <v>0</v>
      </c>
      <c r="I53" s="52">
        <f t="shared" si="15"/>
        <v>0</v>
      </c>
      <c r="J53" s="52">
        <f t="shared" si="15"/>
        <v>0</v>
      </c>
      <c r="K53" s="52">
        <f t="shared" si="15"/>
        <v>0</v>
      </c>
      <c r="L53" s="52">
        <f>+L54+L55+L56+L57+L58+L59+L60+L61+L62</f>
        <v>0</v>
      </c>
      <c r="M53" s="52">
        <f t="shared" si="15"/>
        <v>0</v>
      </c>
      <c r="N53" s="52">
        <f t="shared" ref="N53" si="16">+N54+N55+N56+N57+N58+N59+N60+N61+N62</f>
        <v>28000</v>
      </c>
    </row>
    <row r="54" spans="1:14" ht="24" customHeight="1" x14ac:dyDescent="0.45">
      <c r="A54" s="48" t="s">
        <v>44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/>
      <c r="L54" s="53"/>
      <c r="M54" s="53"/>
      <c r="N54" s="53">
        <f t="shared" si="6"/>
        <v>0</v>
      </c>
    </row>
    <row r="55" spans="1:14" ht="27.75" customHeight="1" x14ac:dyDescent="0.45">
      <c r="A55" s="49" t="s">
        <v>45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/>
      <c r="L55" s="53"/>
      <c r="M55" s="53"/>
      <c r="N55" s="53">
        <f t="shared" si="6"/>
        <v>0</v>
      </c>
    </row>
    <row r="56" spans="1:14" ht="27.75" customHeight="1" x14ac:dyDescent="0.45">
      <c r="A56" s="49" t="s">
        <v>46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/>
      <c r="L56" s="53"/>
      <c r="M56" s="53"/>
      <c r="N56" s="53">
        <f t="shared" si="6"/>
        <v>0</v>
      </c>
    </row>
    <row r="57" spans="1:14" ht="27.75" customHeight="1" x14ac:dyDescent="0.45">
      <c r="A57" s="49" t="s">
        <v>47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/>
      <c r="L57" s="53"/>
      <c r="M57" s="53"/>
      <c r="N57" s="53">
        <f t="shared" si="6"/>
        <v>0</v>
      </c>
    </row>
    <row r="58" spans="1:14" ht="27.75" customHeight="1" x14ac:dyDescent="0.45">
      <c r="A58" s="49" t="s">
        <v>48</v>
      </c>
      <c r="B58" s="53">
        <v>28000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/>
      <c r="L58" s="53"/>
      <c r="M58" s="53"/>
      <c r="N58" s="53">
        <f t="shared" si="6"/>
        <v>28000</v>
      </c>
    </row>
    <row r="59" spans="1:14" ht="27.75" customHeight="1" x14ac:dyDescent="0.45">
      <c r="A59" s="49" t="s">
        <v>49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/>
      <c r="L59" s="53"/>
      <c r="M59" s="53"/>
      <c r="N59" s="53">
        <f t="shared" si="6"/>
        <v>0</v>
      </c>
    </row>
    <row r="60" spans="1:14" ht="27.75" customHeight="1" x14ac:dyDescent="0.45">
      <c r="A60" s="49" t="s">
        <v>50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/>
      <c r="L60" s="53"/>
      <c r="M60" s="53"/>
      <c r="N60" s="53">
        <f t="shared" si="6"/>
        <v>0</v>
      </c>
    </row>
    <row r="61" spans="1:14" ht="27.75" customHeight="1" x14ac:dyDescent="0.45">
      <c r="A61" s="49" t="s">
        <v>51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/>
      <c r="L61" s="53"/>
      <c r="M61" s="53"/>
      <c r="N61" s="53">
        <f t="shared" si="6"/>
        <v>0</v>
      </c>
    </row>
    <row r="62" spans="1:14" ht="27.75" customHeight="1" x14ac:dyDescent="0.45">
      <c r="A62" s="49" t="s">
        <v>52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f t="shared" si="6"/>
        <v>0</v>
      </c>
    </row>
    <row r="63" spans="1:14" ht="25.5" customHeight="1" x14ac:dyDescent="0.45">
      <c r="A63" s="47" t="s">
        <v>53</v>
      </c>
      <c r="B63" s="53">
        <f>+B64+B65+B66+B67</f>
        <v>0</v>
      </c>
      <c r="C63" s="53">
        <v>0</v>
      </c>
      <c r="D63" s="53">
        <v>0</v>
      </c>
      <c r="E63" s="53">
        <v>0</v>
      </c>
      <c r="F63" s="53">
        <v>0</v>
      </c>
      <c r="G63" s="52">
        <v>0</v>
      </c>
      <c r="H63" s="52">
        <v>0</v>
      </c>
      <c r="I63" s="52">
        <v>0</v>
      </c>
      <c r="J63" s="52">
        <v>0</v>
      </c>
      <c r="K63" s="52">
        <f>+K64+K65+K66+K67</f>
        <v>0</v>
      </c>
      <c r="L63" s="52">
        <f>+L64+L65+L66+L67+L68+L69+L70+L71+L72</f>
        <v>0</v>
      </c>
      <c r="M63" s="52">
        <f>+M64+M65+M66+M67+M68+M69+M70+M71+M72</f>
        <v>0</v>
      </c>
      <c r="N63" s="52">
        <f t="shared" si="6"/>
        <v>0</v>
      </c>
    </row>
    <row r="64" spans="1:14" ht="21.75" customHeight="1" x14ac:dyDescent="0.45">
      <c r="A64" s="48" t="s">
        <v>54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/>
      <c r="M64" s="53"/>
      <c r="N64" s="53">
        <f t="shared" si="6"/>
        <v>0</v>
      </c>
    </row>
    <row r="65" spans="1:14" ht="23.25" customHeight="1" x14ac:dyDescent="0.45">
      <c r="A65" s="48" t="s">
        <v>55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/>
      <c r="M65" s="53"/>
      <c r="N65" s="53">
        <f t="shared" si="6"/>
        <v>0</v>
      </c>
    </row>
    <row r="66" spans="1:14" ht="27.75" customHeight="1" x14ac:dyDescent="0.45">
      <c r="A66" s="49" t="s">
        <v>56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f t="shared" si="6"/>
        <v>0</v>
      </c>
    </row>
    <row r="67" spans="1:14" ht="27.75" customHeight="1" x14ac:dyDescent="0.45">
      <c r="A67" s="49" t="s">
        <v>57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f t="shared" si="6"/>
        <v>0</v>
      </c>
    </row>
    <row r="68" spans="1:14" ht="24" customHeight="1" x14ac:dyDescent="0.45">
      <c r="A68" s="50" t="s">
        <v>58</v>
      </c>
      <c r="B68" s="57">
        <f t="shared" ref="B68" si="17">+B69+B70</f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f t="shared" si="6"/>
        <v>0</v>
      </c>
    </row>
    <row r="69" spans="1:14" ht="24" customHeight="1" x14ac:dyDescent="0.45">
      <c r="A69" s="49" t="s">
        <v>59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f t="shared" si="6"/>
        <v>0</v>
      </c>
    </row>
    <row r="70" spans="1:14" ht="24" customHeight="1" x14ac:dyDescent="0.45">
      <c r="A70" s="49" t="s">
        <v>60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f t="shared" si="6"/>
        <v>0</v>
      </c>
    </row>
    <row r="71" spans="1:14" ht="25.5" customHeight="1" x14ac:dyDescent="0.45">
      <c r="A71" s="47" t="s">
        <v>61</v>
      </c>
      <c r="B71" s="53">
        <f t="shared" ref="B71" si="18">+B72+B73+B74</f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f t="shared" si="6"/>
        <v>0</v>
      </c>
    </row>
    <row r="72" spans="1:14" ht="24" customHeight="1" x14ac:dyDescent="0.45">
      <c r="A72" s="48" t="s">
        <v>62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f t="shared" si="6"/>
        <v>0</v>
      </c>
    </row>
    <row r="73" spans="1:14" ht="24" customHeight="1" x14ac:dyDescent="0.45">
      <c r="A73" s="48" t="s">
        <v>63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f t="shared" si="6"/>
        <v>0</v>
      </c>
    </row>
    <row r="74" spans="1:14" ht="21" customHeight="1" x14ac:dyDescent="0.45">
      <c r="A74" s="49" t="s">
        <v>64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f t="shared" si="6"/>
        <v>0</v>
      </c>
    </row>
    <row r="75" spans="1:14" ht="28.5" x14ac:dyDescent="0.45">
      <c r="A75" s="46" t="s">
        <v>67</v>
      </c>
      <c r="B75" s="58">
        <f t="shared" ref="B75" si="19">+B76+B79+B82</f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9">
        <f t="shared" si="6"/>
        <v>0</v>
      </c>
    </row>
    <row r="76" spans="1:14" ht="23.25" customHeight="1" x14ac:dyDescent="0.45">
      <c r="A76" s="47" t="s">
        <v>68</v>
      </c>
      <c r="B76" s="53">
        <f t="shared" ref="B76" si="20">+B77+B78</f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f t="shared" si="6"/>
        <v>0</v>
      </c>
    </row>
    <row r="77" spans="1:14" ht="24.75" customHeight="1" x14ac:dyDescent="0.45">
      <c r="A77" s="49" t="s">
        <v>69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f t="shared" ref="N77:N83" si="21">+B77+C77+D77+E77+F77+G77+H77+I77+J77+K77+L77+M77</f>
        <v>0</v>
      </c>
    </row>
    <row r="78" spans="1:14" ht="27" customHeight="1" x14ac:dyDescent="0.45">
      <c r="A78" s="49" t="s">
        <v>70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f t="shared" si="21"/>
        <v>0</v>
      </c>
    </row>
    <row r="79" spans="1:14" ht="25.5" customHeight="1" x14ac:dyDescent="0.45">
      <c r="A79" s="47" t="s">
        <v>71</v>
      </c>
      <c r="B79" s="53">
        <f t="shared" ref="B79:C79" si="22">+B80+B81</f>
        <v>0</v>
      </c>
      <c r="C79" s="53">
        <f t="shared" si="22"/>
        <v>0</v>
      </c>
      <c r="D79" s="53">
        <f t="shared" ref="D79:M79" si="23">+D80+D81</f>
        <v>0</v>
      </c>
      <c r="E79" s="53">
        <f t="shared" si="23"/>
        <v>0</v>
      </c>
      <c r="F79" s="53">
        <f t="shared" si="23"/>
        <v>0</v>
      </c>
      <c r="G79" s="53">
        <f t="shared" si="23"/>
        <v>0</v>
      </c>
      <c r="H79" s="53">
        <f t="shared" si="23"/>
        <v>0</v>
      </c>
      <c r="I79" s="53">
        <f t="shared" si="23"/>
        <v>0</v>
      </c>
      <c r="J79" s="53">
        <f t="shared" si="23"/>
        <v>0</v>
      </c>
      <c r="K79" s="53">
        <f t="shared" si="23"/>
        <v>0</v>
      </c>
      <c r="L79" s="53">
        <f t="shared" si="23"/>
        <v>0</v>
      </c>
      <c r="M79" s="53">
        <f t="shared" si="23"/>
        <v>0</v>
      </c>
      <c r="N79" s="53">
        <f t="shared" si="21"/>
        <v>0</v>
      </c>
    </row>
    <row r="80" spans="1:14" ht="24.75" customHeight="1" x14ac:dyDescent="0.45">
      <c r="A80" s="49" t="s">
        <v>72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f t="shared" si="21"/>
        <v>0</v>
      </c>
    </row>
    <row r="81" spans="1:14" ht="24" customHeight="1" x14ac:dyDescent="0.45">
      <c r="A81" s="49" t="s">
        <v>73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f t="shared" si="21"/>
        <v>0</v>
      </c>
    </row>
    <row r="82" spans="1:14" ht="24" customHeight="1" x14ac:dyDescent="0.45">
      <c r="A82" s="47" t="s">
        <v>74</v>
      </c>
      <c r="B82" s="53">
        <f t="shared" ref="B82:C82" si="24">+B83</f>
        <v>0</v>
      </c>
      <c r="C82" s="53">
        <f t="shared" si="24"/>
        <v>0</v>
      </c>
      <c r="D82" s="53">
        <f t="shared" ref="D82:M82" si="25">+D83</f>
        <v>0</v>
      </c>
      <c r="E82" s="53">
        <f t="shared" si="25"/>
        <v>0</v>
      </c>
      <c r="F82" s="53">
        <f t="shared" si="25"/>
        <v>0</v>
      </c>
      <c r="G82" s="53">
        <f t="shared" si="25"/>
        <v>0</v>
      </c>
      <c r="H82" s="53">
        <f t="shared" si="25"/>
        <v>0</v>
      </c>
      <c r="I82" s="53">
        <f t="shared" si="25"/>
        <v>0</v>
      </c>
      <c r="J82" s="53">
        <f t="shared" si="25"/>
        <v>0</v>
      </c>
      <c r="K82" s="53">
        <f t="shared" si="25"/>
        <v>0</v>
      </c>
      <c r="L82" s="53">
        <f t="shared" si="25"/>
        <v>0</v>
      </c>
      <c r="M82" s="53">
        <f t="shared" si="25"/>
        <v>0</v>
      </c>
      <c r="N82" s="53">
        <f t="shared" si="21"/>
        <v>0</v>
      </c>
    </row>
    <row r="83" spans="1:14" ht="27.75" customHeight="1" x14ac:dyDescent="0.45">
      <c r="A83" s="49" t="s">
        <v>75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f t="shared" si="21"/>
        <v>0</v>
      </c>
    </row>
    <row r="84" spans="1:14" ht="24.75" customHeight="1" x14ac:dyDescent="0.45">
      <c r="A84" s="45" t="s">
        <v>65</v>
      </c>
      <c r="B84" s="60">
        <f t="shared" ref="B84:N84" si="26">+B10+B75</f>
        <v>8146936.0099999998</v>
      </c>
      <c r="C84" s="60">
        <f t="shared" si="26"/>
        <v>10932784.92</v>
      </c>
      <c r="D84" s="60">
        <f t="shared" si="26"/>
        <v>0</v>
      </c>
      <c r="E84" s="60">
        <f t="shared" si="26"/>
        <v>0</v>
      </c>
      <c r="F84" s="60">
        <f t="shared" si="26"/>
        <v>0</v>
      </c>
      <c r="G84" s="60">
        <f t="shared" si="26"/>
        <v>0</v>
      </c>
      <c r="H84" s="60">
        <f t="shared" si="26"/>
        <v>0</v>
      </c>
      <c r="I84" s="60">
        <f t="shared" si="26"/>
        <v>0</v>
      </c>
      <c r="J84" s="60">
        <f t="shared" si="26"/>
        <v>0</v>
      </c>
      <c r="K84" s="60">
        <f t="shared" si="26"/>
        <v>0</v>
      </c>
      <c r="L84" s="60">
        <f t="shared" si="26"/>
        <v>0</v>
      </c>
      <c r="M84" s="60">
        <f t="shared" si="26"/>
        <v>0</v>
      </c>
      <c r="N84" s="60">
        <f t="shared" si="26"/>
        <v>19079720.93</v>
      </c>
    </row>
    <row r="85" spans="1:14" ht="28.5" x14ac:dyDescent="0.45">
      <c r="A85" s="41" t="s">
        <v>110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ht="23.25" x14ac:dyDescent="0.35">
      <c r="A86" s="41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ht="23.25" x14ac:dyDescent="0.35">
      <c r="A87" s="41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ht="23.25" x14ac:dyDescent="0.35">
      <c r="A88" s="41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92" spans="1:14" ht="27" x14ac:dyDescent="0.3">
      <c r="A92" s="62" t="s">
        <v>112</v>
      </c>
      <c r="B92" s="77" t="s">
        <v>117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4" ht="27.75" customHeight="1" x14ac:dyDescent="0.35">
      <c r="A93" s="62" t="s">
        <v>113</v>
      </c>
      <c r="B93" s="76" t="s">
        <v>119</v>
      </c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</row>
    <row r="94" spans="1:14" ht="27" customHeight="1" x14ac:dyDescent="0.35">
      <c r="A94" s="62" t="s">
        <v>111</v>
      </c>
      <c r="B94" s="76" t="s">
        <v>118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14" ht="28.5" x14ac:dyDescent="0.4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35.25" customHeight="1" x14ac:dyDescent="0.35">
      <c r="A96" s="76" t="s">
        <v>116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4" ht="31.5" customHeight="1" x14ac:dyDescent="0.35">
      <c r="A97" s="76" t="s">
        <v>114</v>
      </c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</row>
    <row r="98" spans="1:14" ht="29.25" customHeight="1" x14ac:dyDescent="0.35">
      <c r="A98" s="76" t="s">
        <v>115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</row>
    <row r="99" spans="1:14" ht="27" x14ac:dyDescent="0.3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</sheetData>
  <mergeCells count="12">
    <mergeCell ref="A4:N4"/>
    <mergeCell ref="A5:N5"/>
    <mergeCell ref="A6:N6"/>
    <mergeCell ref="A7:N7"/>
    <mergeCell ref="A8:N8"/>
    <mergeCell ref="A96:N96"/>
    <mergeCell ref="A97:N97"/>
    <mergeCell ref="A98:N98"/>
    <mergeCell ref="A99:N99"/>
    <mergeCell ref="B92:N92"/>
    <mergeCell ref="B93:N93"/>
    <mergeCell ref="B94:N94"/>
  </mergeCells>
  <pageMargins left="0.36" right="0.2" top="0.22" bottom="1.51" header="0.2" footer="0.2"/>
  <pageSetup paperSize="13" scale="30" orientation="portrait" r:id="rId1"/>
  <rowBreaks count="1" manualBreakCount="1">
    <brk id="50" max="13" man="1"/>
  </rowBreaks>
  <ignoredErrors>
    <ignoredError sqref="N53 N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2024-03-01T15:47:55Z</cp:lastPrinted>
  <dcterms:created xsi:type="dcterms:W3CDTF">2021-07-29T18:58:50Z</dcterms:created>
  <dcterms:modified xsi:type="dcterms:W3CDTF">2024-03-01T15:48:15Z</dcterms:modified>
</cp:coreProperties>
</file>