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13_ncr:1_{7F4BD713-E50D-42DC-B526-1B9AE48EC5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eptiembre 2022" sheetId="3" r:id="rId1"/>
    <sheet name="Hoja2" sheetId="5" r:id="rId2"/>
    <sheet name="Analisis por anti" sheetId="2" state="hidden" r:id="rId3"/>
    <sheet name="Hoja1" sheetId="4" state="hidden" r:id="rId4"/>
  </sheets>
  <definedNames>
    <definedName name="_xlnm.Print_Titles" localSheetId="0">'Septiembre 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5" l="1"/>
  <c r="E42" i="5"/>
  <c r="D43" i="5"/>
  <c r="D40" i="5"/>
  <c r="J11" i="5" l="1"/>
  <c r="J20" i="5"/>
  <c r="J22" i="5"/>
  <c r="J21" i="5"/>
  <c r="J19" i="5"/>
  <c r="J18" i="5"/>
  <c r="J17" i="5"/>
  <c r="J16" i="5"/>
  <c r="J15" i="5"/>
  <c r="J14" i="5"/>
  <c r="J13" i="5"/>
  <c r="J12" i="5"/>
  <c r="J10" i="5" l="1"/>
  <c r="J23" i="5" s="1"/>
  <c r="G23" i="5"/>
  <c r="J38" i="3"/>
  <c r="J37" i="3"/>
  <c r="J36" i="3"/>
  <c r="J35" i="3"/>
  <c r="J34" i="3"/>
  <c r="J33" i="3"/>
  <c r="J32" i="3"/>
  <c r="J31" i="3"/>
  <c r="J28" i="3" l="1"/>
  <c r="J27" i="3"/>
  <c r="J26" i="3" l="1"/>
  <c r="J21" i="3"/>
  <c r="J18" i="3"/>
  <c r="J17" i="3"/>
  <c r="J16" i="3"/>
  <c r="J15" i="3"/>
  <c r="J20" i="3"/>
  <c r="J19" i="3"/>
  <c r="J10" i="3"/>
  <c r="J14" i="3"/>
  <c r="J13" i="3"/>
  <c r="G39" i="3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tc={EDE735F7-3773-4FF6-8ED8-64A2B12B2100}</author>
    <author>tc={9712671A-6206-4C53-B323-88921795B3E5}</author>
    <author>tc={EA8DDD1B-14AF-4EBF-9D31-9F78284EB2F9}</author>
  </authors>
  <commentList>
    <comment ref="E10" authorId="0" shapeId="0" xr:uid="{EDE735F7-3773-4FF6-8ED8-64A2B12B21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19" authorId="1" shapeId="0" xr:uid="{9712671A-6206-4C53-B323-88921795B3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0" authorId="2" shapeId="0" xr:uid="{EA8DDD1B-14AF-4EBF-9D31-9F78284EB2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</commentList>
</comments>
</file>

<file path=xl/sharedStrings.xml><?xml version="1.0" encoding="utf-8"?>
<sst xmlns="http://schemas.openxmlformats.org/spreadsheetml/2006/main" count="347" uniqueCount="219">
  <si>
    <t>CANT.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</si>
  <si>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</si>
  <si>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</si>
  <si>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</si>
  <si>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</si>
  <si>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</si>
  <si>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</si>
  <si>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</si>
  <si>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</si>
  <si>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</si>
  <si>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</si>
  <si>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</si>
  <si>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</si>
  <si>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</si>
  <si>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</si>
  <si>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</si>
  <si>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</si>
  <si>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</si>
  <si>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</si>
  <si>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</si>
  <si>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</si>
  <si>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</si>
  <si>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</si>
  <si>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</si>
  <si>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</si>
  <si>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</si>
  <si>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</si>
  <si>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</si>
  <si>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</si>
  <si>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</si>
  <si>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</si>
  <si>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</si>
  <si>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</si>
  <si>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</si>
  <si>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Autorizado por:</t>
  </si>
  <si>
    <t>Pablo M. Grimaldi Hernández</t>
  </si>
  <si>
    <t>Revisado por</t>
  </si>
  <si>
    <t>Pedro Pérez Corniel</t>
  </si>
  <si>
    <t>RNC</t>
  </si>
  <si>
    <t>Enc. Administrativo y Financiero</t>
  </si>
  <si>
    <t>Revisión Financiera</t>
  </si>
  <si>
    <t>Proveedor</t>
  </si>
  <si>
    <t>Libramiento No.</t>
  </si>
  <si>
    <t>Fecha</t>
  </si>
  <si>
    <t>Monto</t>
  </si>
  <si>
    <t>Factura Fiscal No.</t>
  </si>
  <si>
    <t>Concepto</t>
  </si>
  <si>
    <t xml:space="preserve"> </t>
  </si>
  <si>
    <t>Status</t>
  </si>
  <si>
    <t>Adquisicion Materiales Ferreteros</t>
  </si>
  <si>
    <t>Factura Saldada</t>
  </si>
  <si>
    <t>B1500000025</t>
  </si>
  <si>
    <t xml:space="preserve">                  José E. Jiménez</t>
  </si>
  <si>
    <t xml:space="preserve">                      Preparado por:</t>
  </si>
  <si>
    <t xml:space="preserve">                 Enc. Contabilidad</t>
  </si>
  <si>
    <t>Enfoque Digital, SRL</t>
  </si>
  <si>
    <t>1-31-70295-3</t>
  </si>
  <si>
    <t>551-1</t>
  </si>
  <si>
    <t>B1500000573</t>
  </si>
  <si>
    <t>Adquisicion de Equipos Audiovisuales</t>
  </si>
  <si>
    <t>Lucen Fiestas, SRL</t>
  </si>
  <si>
    <t>1-32-07407-6</t>
  </si>
  <si>
    <t>593-1</t>
  </si>
  <si>
    <t>B1500000026</t>
  </si>
  <si>
    <t>Servicios de Catering</t>
  </si>
  <si>
    <t>RV Diesel, SRL</t>
  </si>
  <si>
    <t>1-30-17232-3</t>
  </si>
  <si>
    <t>614-1</t>
  </si>
  <si>
    <t>B1500000381</t>
  </si>
  <si>
    <t>Adquisicion de Tickets de Combustible</t>
  </si>
  <si>
    <t>Radhatech Servicios Automotriz</t>
  </si>
  <si>
    <t>1-31-92900-1</t>
  </si>
  <si>
    <t>616-1</t>
  </si>
  <si>
    <t>B1500000033</t>
  </si>
  <si>
    <t xml:space="preserve">Compra de Neumaticos y Aros de Acero </t>
  </si>
  <si>
    <t>Compañía Dom. de Telefonos</t>
  </si>
  <si>
    <t>1-01-00157-7</t>
  </si>
  <si>
    <t>607-1</t>
  </si>
  <si>
    <t>B1500187109</t>
  </si>
  <si>
    <t>Pago Servicios de Internet Institucional</t>
  </si>
  <si>
    <t>609-1</t>
  </si>
  <si>
    <t>B1500187110</t>
  </si>
  <si>
    <t>Pago Servicios de Internet UAI</t>
  </si>
  <si>
    <t>GTE Industrial, SRL</t>
  </si>
  <si>
    <t>1-30-29711-8</t>
  </si>
  <si>
    <t>582-1</t>
  </si>
  <si>
    <t>B1500002587</t>
  </si>
  <si>
    <t>Adquisicion Materiales de Limpieza</t>
  </si>
  <si>
    <t>580-1</t>
  </si>
  <si>
    <t>20/09/022</t>
  </si>
  <si>
    <t>B1500002586</t>
  </si>
  <si>
    <t>Adquisicion de Materiales de Oficina</t>
  </si>
  <si>
    <t>584-1</t>
  </si>
  <si>
    <t>B1500002660</t>
  </si>
  <si>
    <t>Adquisicion Insumos de Cocina</t>
  </si>
  <si>
    <t>Pagos Realizados a Proveedores del 1 al 30 de Septiembre  del  2022</t>
  </si>
  <si>
    <t>Cia. Alexander Cuevas Electrididad</t>
  </si>
  <si>
    <t>1-30-30120-4</t>
  </si>
  <si>
    <t>555-1</t>
  </si>
  <si>
    <t>B1500000076</t>
  </si>
  <si>
    <t>Adquisicion Equipos de Climatizacion</t>
  </si>
  <si>
    <t>Luke Bordados, SRL</t>
  </si>
  <si>
    <t>1-31-15135-3</t>
  </si>
  <si>
    <t>547-1</t>
  </si>
  <si>
    <t>B1500000102</t>
  </si>
  <si>
    <t>Compra de Uniformes para el Personal</t>
  </si>
  <si>
    <t>509-1</t>
  </si>
  <si>
    <t>B1500000020</t>
  </si>
  <si>
    <t>B1500000021</t>
  </si>
  <si>
    <t>B1500000022</t>
  </si>
  <si>
    <t>B1500000024</t>
  </si>
  <si>
    <t>Obelca, SRL</t>
  </si>
  <si>
    <t>1-32-11888-1</t>
  </si>
  <si>
    <t>545-1</t>
  </si>
  <si>
    <t>B1500000246</t>
  </si>
  <si>
    <t xml:space="preserve">Ramirez &amp; Mojica Envoy </t>
  </si>
  <si>
    <t>1-31-50563-5</t>
  </si>
  <si>
    <t>549-1</t>
  </si>
  <si>
    <t>B1500001212</t>
  </si>
  <si>
    <t>Casa Doña Marcia Cadona, SRL</t>
  </si>
  <si>
    <t>1-32-10417-1</t>
  </si>
  <si>
    <t>543-1</t>
  </si>
  <si>
    <t>B1500000195</t>
  </si>
  <si>
    <t>Techcam Comercial, SRL</t>
  </si>
  <si>
    <t>1-31-11600-2</t>
  </si>
  <si>
    <t>553-1</t>
  </si>
  <si>
    <t>B1500000300</t>
  </si>
  <si>
    <t>Refrielectricos Agüero Suriel</t>
  </si>
  <si>
    <t>1-30-32482-4</t>
  </si>
  <si>
    <t>560-1</t>
  </si>
  <si>
    <t>B1500000120</t>
  </si>
  <si>
    <t>Readecuacion de Ductos en Manejadora de Aire</t>
  </si>
  <si>
    <t>Cofemont, SRL</t>
  </si>
  <si>
    <t>1-31-62235-6</t>
  </si>
  <si>
    <t>586-1</t>
  </si>
  <si>
    <t>B1500000126</t>
  </si>
  <si>
    <t>Suministro e Instalacion de Cerradura</t>
  </si>
  <si>
    <t>588-1</t>
  </si>
  <si>
    <t>B1500000127</t>
  </si>
  <si>
    <t>Servicios de Matenimientos Aire Acomd.</t>
  </si>
  <si>
    <t>Inversiones Envenco, SRL</t>
  </si>
  <si>
    <t>1-32-31389-5</t>
  </si>
  <si>
    <t>624-1</t>
  </si>
  <si>
    <t>B1500000094</t>
  </si>
  <si>
    <t>B &amp; F Mercantil, SRL</t>
  </si>
  <si>
    <t>1-30-93328-6</t>
  </si>
  <si>
    <t>622-1</t>
  </si>
  <si>
    <t>B1500000429</t>
  </si>
  <si>
    <t>612-1</t>
  </si>
  <si>
    <t>Compra de Televisores y su Base (2)</t>
  </si>
  <si>
    <t>Papeleria Kakmon, SRL</t>
  </si>
  <si>
    <t>1-32-03049-4</t>
  </si>
  <si>
    <t>620-1</t>
  </si>
  <si>
    <t>B1500000066</t>
  </si>
  <si>
    <t>Distribuidora Bascemos, SRL</t>
  </si>
  <si>
    <t>1-32-02236-1</t>
  </si>
  <si>
    <t>626-1</t>
  </si>
  <si>
    <t>Offitek, SRL</t>
  </si>
  <si>
    <t>1-01-89393-1</t>
  </si>
  <si>
    <t>618-1</t>
  </si>
  <si>
    <t>B1500004443</t>
  </si>
  <si>
    <t>B1500000150</t>
  </si>
  <si>
    <t>B1500001260</t>
  </si>
  <si>
    <t>Adquisicion Materiales de Oficina</t>
  </si>
  <si>
    <t>Gedesco, SRL</t>
  </si>
  <si>
    <t>1-31-34522-2</t>
  </si>
  <si>
    <t>Graficas Comerciales Edward, C. por A.</t>
  </si>
  <si>
    <t>1-30-00054-9</t>
  </si>
  <si>
    <t>795-1</t>
  </si>
  <si>
    <t>B1500000342</t>
  </si>
  <si>
    <t>Contratacion Servicios de Impresión</t>
  </si>
  <si>
    <t>798-1</t>
  </si>
  <si>
    <t>B1500000159</t>
  </si>
  <si>
    <t>Adquisicion Memorias USB</t>
  </si>
  <si>
    <t>Compañía Dominicana de Telefonos</t>
  </si>
  <si>
    <t>843-1</t>
  </si>
  <si>
    <t>B1500187111</t>
  </si>
  <si>
    <t>Pago Factura Telefonia Fija Julio-Agosto 2022</t>
  </si>
  <si>
    <t>868-1</t>
  </si>
  <si>
    <t>B1500212314</t>
  </si>
  <si>
    <t>Pago Factura Telefonia Fija Septiembre 2022</t>
  </si>
  <si>
    <t>870-1</t>
  </si>
  <si>
    <t>B1500212315</t>
  </si>
  <si>
    <t>Pago Factura Internet  Mes de Septiembre 2022</t>
  </si>
  <si>
    <t>872-1</t>
  </si>
  <si>
    <t>B1500182862</t>
  </si>
  <si>
    <t>Pago Factura Telefonia Fija Octubre 2022</t>
  </si>
  <si>
    <t>874-1</t>
  </si>
  <si>
    <t>Pago Factura Internet  Mes de Octubre 2022</t>
  </si>
  <si>
    <t>878-1</t>
  </si>
  <si>
    <t>B1500182861</t>
  </si>
  <si>
    <t>B1500186351</t>
  </si>
  <si>
    <t xml:space="preserve">Pago Factura Cableado Estructurado </t>
  </si>
  <si>
    <t>880-1</t>
  </si>
  <si>
    <t>B1500185793</t>
  </si>
  <si>
    <t>Pago Factura Telefonia Fija Noviembre 2022</t>
  </si>
  <si>
    <t>883-1</t>
  </si>
  <si>
    <t>B1500185792</t>
  </si>
  <si>
    <t>Pago Factura Internet  Mes de Noviembre 2022</t>
  </si>
  <si>
    <t>Growth Consultoria en Desarrollo Humano</t>
  </si>
  <si>
    <t>1-31-55203-1</t>
  </si>
  <si>
    <t>899-1</t>
  </si>
  <si>
    <t>B1500000006</t>
  </si>
  <si>
    <t>Pago Factura 50% Programa Empoderamiento</t>
  </si>
  <si>
    <t>Palo Verde Diseño de Exteriores</t>
  </si>
  <si>
    <t>1-30-30051-8</t>
  </si>
  <si>
    <t>901-1</t>
  </si>
  <si>
    <t>B1500000003</t>
  </si>
  <si>
    <t>Pago Factura Servicios de Poda y Bote de Escombros</t>
  </si>
  <si>
    <t>Maet Innovation Team,SRL</t>
  </si>
  <si>
    <t>1-31-47582-5</t>
  </si>
  <si>
    <t>903-1</t>
  </si>
  <si>
    <t xml:space="preserve">Pago Servicios de Ebanisteria </t>
  </si>
  <si>
    <t>B15000000233</t>
  </si>
  <si>
    <t>Pagos Realizados a Proveedores del 1 al 30 de Noviembre del  2022</t>
  </si>
  <si>
    <t>979-1</t>
  </si>
  <si>
    <t>978-1</t>
  </si>
  <si>
    <t>946-1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</si>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</sst>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Gill Sans MT"/>
      <family val="2"/>
    </font>
    <font>
      <sz val="9"/>
      <color theme="1"/>
      <name val="Gill Sans MT"/>
      <family val="2"/>
    </font>
    <font>
      <b/>
      <i/>
      <sz val="9"/>
      <color indexed="8"/>
      <name val="Gill Sans MT"/>
      <family val="2"/>
    </font>
    <font>
      <sz val="9"/>
      <name val="Calibri"/>
      <family val="2"/>
      <scheme val="minor"/>
    </font>
    <font>
      <b/>
      <sz val="9"/>
      <name val="Gill Sans MT"/>
      <family val="2"/>
    </font>
    <font>
      <b/>
      <sz val="9"/>
      <color theme="1"/>
      <name val="Gill Sans MT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ill Sans MT"/>
      <family val="2"/>
    </font>
    <font>
      <sz val="11"/>
      <name val="Calibri"/>
      <family val="2"/>
      <scheme val="minor"/>
    </font>
    <font>
      <b/>
      <sz val="14"/>
      <color indexed="8"/>
      <name val="Gill Sans MT"/>
      <family val="2"/>
    </font>
    <font>
      <sz val="11"/>
      <color theme="1"/>
      <name val="Gill Sans MT"/>
      <family val="2"/>
    </font>
    <font>
      <b/>
      <i/>
      <sz val="11"/>
      <color indexed="8"/>
      <name val="Gill Sans MT"/>
      <family val="2"/>
    </font>
    <font>
      <b/>
      <sz val="11"/>
      <color theme="1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  <font>
      <sz val="12"/>
      <color theme="1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3" fontId="1" fillId="0" borderId="0" xfId="1" applyFont="1" applyBorder="1"/>
    <xf numFmtId="0" fontId="8" fillId="0" borderId="0" xfId="0" applyFont="1" applyBorder="1" applyAlignment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/>
    <xf numFmtId="43" fontId="3" fillId="0" borderId="0" xfId="1" applyFont="1" applyBorder="1"/>
    <xf numFmtId="0" fontId="7" fillId="0" borderId="0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0" borderId="12" xfId="0" applyFont="1" applyBorder="1" applyAlignment="1"/>
    <xf numFmtId="0" fontId="10" fillId="0" borderId="0" xfId="0" applyFont="1" applyBorder="1"/>
    <xf numFmtId="0" fontId="10" fillId="0" borderId="11" xfId="0" applyFont="1" applyBorder="1"/>
    <xf numFmtId="0" fontId="11" fillId="0" borderId="11" xfId="0" applyFont="1" applyBorder="1"/>
    <xf numFmtId="43" fontId="6" fillId="0" borderId="4" xfId="0" applyNumberFormat="1" applyFont="1" applyBorder="1" applyAlignment="1">
      <alignment horizontal="center"/>
    </xf>
    <xf numFmtId="43" fontId="0" fillId="0" borderId="0" xfId="0" applyNumberFormat="1" applyBorder="1"/>
    <xf numFmtId="43" fontId="0" fillId="0" borderId="0" xfId="0" applyNumberFormat="1" applyBorder="1" applyAlignment="1">
      <alignment horizontal="center"/>
    </xf>
    <xf numFmtId="43" fontId="10" fillId="0" borderId="4" xfId="0" applyNumberFormat="1" applyFont="1" applyBorder="1"/>
    <xf numFmtId="43" fontId="1" fillId="0" borderId="0" xfId="1" applyFont="1"/>
    <xf numFmtId="43" fontId="0" fillId="0" borderId="0" xfId="0" applyNumberFormat="1"/>
    <xf numFmtId="0" fontId="11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9" fillId="0" borderId="0" xfId="1" applyFont="1" applyFill="1" applyBorder="1"/>
    <xf numFmtId="0" fontId="0" fillId="0" borderId="0" xfId="0" applyFill="1" applyBorder="1"/>
    <xf numFmtId="43" fontId="5" fillId="3" borderId="0" xfId="1" applyFont="1" applyFill="1" applyBorder="1"/>
    <xf numFmtId="0" fontId="12" fillId="0" borderId="11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2" xfId="0" applyFont="1" applyBorder="1"/>
    <xf numFmtId="0" fontId="11" fillId="0" borderId="11" xfId="0" applyFont="1" applyBorder="1" applyAlignme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12" fillId="0" borderId="12" xfId="0" applyNumberFormat="1" applyFont="1" applyBorder="1"/>
    <xf numFmtId="3" fontId="0" fillId="0" borderId="0" xfId="0" applyNumberFormat="1"/>
    <xf numFmtId="3" fontId="11" fillId="0" borderId="0" xfId="0" applyNumberFormat="1" applyFont="1" applyBorder="1"/>
    <xf numFmtId="0" fontId="0" fillId="0" borderId="0" xfId="0" applyAlignment="1">
      <alignment horizontal="center"/>
    </xf>
    <xf numFmtId="43" fontId="12" fillId="0" borderId="0" xfId="1" applyFont="1" applyBorder="1"/>
    <xf numFmtId="0" fontId="12" fillId="0" borderId="18" xfId="0" applyFont="1" applyBorder="1"/>
    <xf numFmtId="0" fontId="12" fillId="0" borderId="1" xfId="0" applyFont="1" applyBorder="1"/>
    <xf numFmtId="0" fontId="12" fillId="0" borderId="19" xfId="0" applyFont="1" applyBorder="1"/>
    <xf numFmtId="0" fontId="14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1" applyFont="1"/>
    <xf numFmtId="0" fontId="10" fillId="0" borderId="0" xfId="0" applyFont="1"/>
    <xf numFmtId="43" fontId="0" fillId="0" borderId="20" xfId="0" applyNumberFormat="1" applyBorder="1"/>
    <xf numFmtId="43" fontId="10" fillId="0" borderId="20" xfId="1" applyFont="1" applyBorder="1"/>
    <xf numFmtId="43" fontId="10" fillId="0" borderId="21" xfId="0" applyNumberFormat="1" applyFont="1" applyBorder="1"/>
    <xf numFmtId="0" fontId="10" fillId="0" borderId="0" xfId="0" applyFont="1" applyAlignment="1">
      <alignment horizontal="center"/>
    </xf>
    <xf numFmtId="43" fontId="0" fillId="0" borderId="0" xfId="1" applyFont="1" applyBorder="1"/>
    <xf numFmtId="0" fontId="2" fillId="0" borderId="0" xfId="0" applyFont="1" applyAlignment="1"/>
    <xf numFmtId="14" fontId="16" fillId="3" borderId="7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1" fillId="3" borderId="4" xfId="1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8" fillId="0" borderId="0" xfId="0" applyFont="1" applyBorder="1"/>
    <xf numFmtId="43" fontId="18" fillId="0" borderId="0" xfId="1" applyFont="1" applyBorder="1"/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Font="1" applyBorder="1"/>
    <xf numFmtId="0" fontId="14" fillId="3" borderId="5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43" fontId="18" fillId="3" borderId="6" xfId="1" applyFont="1" applyFill="1" applyBorder="1"/>
    <xf numFmtId="0" fontId="24" fillId="3" borderId="7" xfId="0" applyFont="1" applyFill="1" applyBorder="1" applyAlignment="1">
      <alignment horizontal="center" wrapText="1"/>
    </xf>
    <xf numFmtId="14" fontId="24" fillId="3" borderId="7" xfId="0" applyNumberFormat="1" applyFont="1" applyFill="1" applyBorder="1" applyAlignment="1">
      <alignment wrapText="1"/>
    </xf>
    <xf numFmtId="0" fontId="19" fillId="0" borderId="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0" borderId="0" xfId="0" applyFont="1" applyBorder="1"/>
    <xf numFmtId="43" fontId="25" fillId="0" borderId="0" xfId="0" applyNumberFormat="1" applyFont="1" applyBorder="1" applyAlignment="1">
      <alignment horizontal="center"/>
    </xf>
    <xf numFmtId="0" fontId="22" fillId="0" borderId="7" xfId="0" applyFont="1" applyBorder="1"/>
    <xf numFmtId="43" fontId="25" fillId="0" borderId="22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4" xfId="0" applyFont="1" applyBorder="1"/>
    <xf numFmtId="0" fontId="2" fillId="6" borderId="2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18" fillId="3" borderId="5" xfId="0" applyNumberFormat="1" applyFont="1" applyFill="1" applyBorder="1" applyAlignment="1">
      <alignment horizontal="center" wrapText="1"/>
    </xf>
    <xf numFmtId="14" fontId="24" fillId="3" borderId="4" xfId="0" applyNumberFormat="1" applyFont="1" applyFill="1" applyBorder="1" applyAlignment="1">
      <alignment horizontal="center" wrapText="1"/>
    </xf>
    <xf numFmtId="43" fontId="24" fillId="3" borderId="7" xfId="0" applyNumberFormat="1" applyFont="1" applyFill="1" applyBorder="1" applyAlignment="1">
      <alignment wrapText="1"/>
    </xf>
    <xf numFmtId="43" fontId="24" fillId="3" borderId="7" xfId="0" applyNumberFormat="1" applyFont="1" applyFill="1" applyBorder="1" applyAlignment="1">
      <alignment horizontal="right" wrapText="1"/>
    </xf>
    <xf numFmtId="14" fontId="16" fillId="3" borderId="4" xfId="0" applyNumberFormat="1" applyFont="1" applyFill="1" applyBorder="1" applyAlignment="1">
      <alignment horizontal="center" wrapText="1"/>
    </xf>
    <xf numFmtId="14" fontId="0" fillId="3" borderId="5" xfId="0" applyNumberFormat="1" applyFill="1" applyBorder="1" applyAlignment="1">
      <alignment horizontal="center"/>
    </xf>
    <xf numFmtId="43" fontId="18" fillId="3" borderId="4" xfId="1" applyFont="1" applyFill="1" applyBorder="1"/>
    <xf numFmtId="0" fontId="21" fillId="0" borderId="0" xfId="0" applyFont="1" applyBorder="1" applyAlignment="1">
      <alignment horizontal="center"/>
    </xf>
    <xf numFmtId="43" fontId="0" fillId="3" borderId="4" xfId="1" applyFont="1" applyFill="1" applyBorder="1"/>
    <xf numFmtId="0" fontId="1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" fontId="10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E05B8F39-9440-4EDA-B340-A27754F7E21D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2-09-06T15:06:57.75" personId="{E05B8F39-9440-4EDA-B340-A27754F7E21D}" id="{EDE735F7-3773-4FF6-8ED8-64A2B12B2100}">
    <text>Tiene Problema de RPE</text>
  </threadedComment>
  <threadedComment ref="E19" dT="2022-09-06T15:08:08.37" personId="{E05B8F39-9440-4EDA-B340-A27754F7E21D}" id="{9712671A-6206-4C53-B323-88921795B3E5}">
    <text>Tiene Problema de RPE</text>
  </threadedComment>
  <threadedComment ref="E20" dT="2022-09-06T15:08:33.37" personId="{E05B8F39-9440-4EDA-B340-A27754F7E21D}" id="{EA8DDD1B-14AF-4EBF-9D31-9F78284EB2F9}">
    <text>Tiene Problema de RPE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showGridLines="0" topLeftCell="B1" workbookViewId="0">
      <selection activeCell="B1" sqref="A1:XFD1048576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33" customWidth="1"/>
    <col min="4" max="4" width="15.28515625" customWidth="1"/>
    <col min="5" max="5" width="14.5703125" customWidth="1"/>
    <col min="6" max="6" width="19.85546875" customWidth="1"/>
    <col min="7" max="7" width="17" customWidth="1"/>
    <col min="8" max="8" width="21.28515625" customWidth="1"/>
    <col min="9" max="9" width="12.85546875" customWidth="1"/>
    <col min="10" max="10" width="12.140625" customWidth="1"/>
    <col min="11" max="11" width="45.5703125" customWidth="1"/>
    <col min="12" max="12" width="22.28515625" customWidth="1"/>
    <col min="13" max="13" width="13.140625" bestFit="1" customWidth="1"/>
    <col min="15" max="16" width="13.140625" bestFit="1" customWidth="1"/>
    <col min="20" max="20" width="12.28515625" bestFit="1" customWidth="1"/>
    <col min="260" max="260" width="0.5703125" customWidth="1"/>
    <col min="261" max="261" width="6.140625" customWidth="1"/>
    <col min="262" max="262" width="17.85546875" customWidth="1"/>
    <col min="263" max="263" width="35.42578125" customWidth="1"/>
    <col min="264" max="264" width="52" customWidth="1"/>
    <col min="265" max="265" width="16.28515625" customWidth="1"/>
    <col min="266" max="267" width="14.42578125" customWidth="1"/>
    <col min="268" max="268" width="16.140625" customWidth="1"/>
    <col min="269" max="269" width="13.140625" bestFit="1" customWidth="1"/>
    <col min="271" max="271" width="13.140625" bestFit="1" customWidth="1"/>
    <col min="516" max="516" width="0.5703125" customWidth="1"/>
    <col min="517" max="517" width="6.140625" customWidth="1"/>
    <col min="518" max="518" width="17.85546875" customWidth="1"/>
    <col min="519" max="519" width="35.42578125" customWidth="1"/>
    <col min="520" max="520" width="52" customWidth="1"/>
    <col min="521" max="521" width="16.28515625" customWidth="1"/>
    <col min="522" max="523" width="14.42578125" customWidth="1"/>
    <col min="524" max="524" width="16.140625" customWidth="1"/>
    <col min="525" max="525" width="13.140625" bestFit="1" customWidth="1"/>
    <col min="527" max="527" width="13.140625" bestFit="1" customWidth="1"/>
    <col min="772" max="772" width="0.5703125" customWidth="1"/>
    <col min="773" max="773" width="6.140625" customWidth="1"/>
    <col min="774" max="774" width="17.85546875" customWidth="1"/>
    <col min="775" max="775" width="35.42578125" customWidth="1"/>
    <col min="776" max="776" width="52" customWidth="1"/>
    <col min="777" max="777" width="16.28515625" customWidth="1"/>
    <col min="778" max="779" width="14.42578125" customWidth="1"/>
    <col min="780" max="780" width="16.140625" customWidth="1"/>
    <col min="781" max="781" width="13.140625" bestFit="1" customWidth="1"/>
    <col min="783" max="783" width="13.140625" bestFit="1" customWidth="1"/>
    <col min="1028" max="1028" width="0.5703125" customWidth="1"/>
    <col min="1029" max="1029" width="6.140625" customWidth="1"/>
    <col min="1030" max="1030" width="17.85546875" customWidth="1"/>
    <col min="1031" max="1031" width="35.42578125" customWidth="1"/>
    <col min="1032" max="1032" width="52" customWidth="1"/>
    <col min="1033" max="1033" width="16.28515625" customWidth="1"/>
    <col min="1034" max="1035" width="14.42578125" customWidth="1"/>
    <col min="1036" max="1036" width="16.140625" customWidth="1"/>
    <col min="1037" max="1037" width="13.140625" bestFit="1" customWidth="1"/>
    <col min="1039" max="1039" width="13.140625" bestFit="1" customWidth="1"/>
    <col min="1284" max="1284" width="0.5703125" customWidth="1"/>
    <col min="1285" max="1285" width="6.140625" customWidth="1"/>
    <col min="1286" max="1286" width="17.85546875" customWidth="1"/>
    <col min="1287" max="1287" width="35.42578125" customWidth="1"/>
    <col min="1288" max="1288" width="52" customWidth="1"/>
    <col min="1289" max="1289" width="16.28515625" customWidth="1"/>
    <col min="1290" max="1291" width="14.42578125" customWidth="1"/>
    <col min="1292" max="1292" width="16.140625" customWidth="1"/>
    <col min="1293" max="1293" width="13.140625" bestFit="1" customWidth="1"/>
    <col min="1295" max="1295" width="13.140625" bestFit="1" customWidth="1"/>
    <col min="1540" max="1540" width="0.5703125" customWidth="1"/>
    <col min="1541" max="1541" width="6.140625" customWidth="1"/>
    <col min="1542" max="1542" width="17.85546875" customWidth="1"/>
    <col min="1543" max="1543" width="35.42578125" customWidth="1"/>
    <col min="1544" max="1544" width="52" customWidth="1"/>
    <col min="1545" max="1545" width="16.28515625" customWidth="1"/>
    <col min="1546" max="1547" width="14.42578125" customWidth="1"/>
    <col min="1548" max="1548" width="16.140625" customWidth="1"/>
    <col min="1549" max="1549" width="13.140625" bestFit="1" customWidth="1"/>
    <col min="1551" max="1551" width="13.140625" bestFit="1" customWidth="1"/>
    <col min="1796" max="1796" width="0.5703125" customWidth="1"/>
    <col min="1797" max="1797" width="6.140625" customWidth="1"/>
    <col min="1798" max="1798" width="17.85546875" customWidth="1"/>
    <col min="1799" max="1799" width="35.42578125" customWidth="1"/>
    <col min="1800" max="1800" width="52" customWidth="1"/>
    <col min="1801" max="1801" width="16.28515625" customWidth="1"/>
    <col min="1802" max="1803" width="14.42578125" customWidth="1"/>
    <col min="1804" max="1804" width="16.140625" customWidth="1"/>
    <col min="1805" max="1805" width="13.140625" bestFit="1" customWidth="1"/>
    <col min="1807" max="1807" width="13.140625" bestFit="1" customWidth="1"/>
    <col min="2052" max="2052" width="0.5703125" customWidth="1"/>
    <col min="2053" max="2053" width="6.140625" customWidth="1"/>
    <col min="2054" max="2054" width="17.85546875" customWidth="1"/>
    <col min="2055" max="2055" width="35.42578125" customWidth="1"/>
    <col min="2056" max="2056" width="52" customWidth="1"/>
    <col min="2057" max="2057" width="16.28515625" customWidth="1"/>
    <col min="2058" max="2059" width="14.42578125" customWidth="1"/>
    <col min="2060" max="2060" width="16.140625" customWidth="1"/>
    <col min="2061" max="2061" width="13.140625" bestFit="1" customWidth="1"/>
    <col min="2063" max="2063" width="13.140625" bestFit="1" customWidth="1"/>
    <col min="2308" max="2308" width="0.5703125" customWidth="1"/>
    <col min="2309" max="2309" width="6.140625" customWidth="1"/>
    <col min="2310" max="2310" width="17.85546875" customWidth="1"/>
    <col min="2311" max="2311" width="35.42578125" customWidth="1"/>
    <col min="2312" max="2312" width="52" customWidth="1"/>
    <col min="2313" max="2313" width="16.28515625" customWidth="1"/>
    <col min="2314" max="2315" width="14.42578125" customWidth="1"/>
    <col min="2316" max="2316" width="16.140625" customWidth="1"/>
    <col min="2317" max="2317" width="13.140625" bestFit="1" customWidth="1"/>
    <col min="2319" max="2319" width="13.140625" bestFit="1" customWidth="1"/>
    <col min="2564" max="2564" width="0.5703125" customWidth="1"/>
    <col min="2565" max="2565" width="6.140625" customWidth="1"/>
    <col min="2566" max="2566" width="17.85546875" customWidth="1"/>
    <col min="2567" max="2567" width="35.42578125" customWidth="1"/>
    <col min="2568" max="2568" width="52" customWidth="1"/>
    <col min="2569" max="2569" width="16.28515625" customWidth="1"/>
    <col min="2570" max="2571" width="14.42578125" customWidth="1"/>
    <col min="2572" max="2572" width="16.140625" customWidth="1"/>
    <col min="2573" max="2573" width="13.140625" bestFit="1" customWidth="1"/>
    <col min="2575" max="2575" width="13.140625" bestFit="1" customWidth="1"/>
    <col min="2820" max="2820" width="0.5703125" customWidth="1"/>
    <col min="2821" max="2821" width="6.140625" customWidth="1"/>
    <col min="2822" max="2822" width="17.85546875" customWidth="1"/>
    <col min="2823" max="2823" width="35.42578125" customWidth="1"/>
    <col min="2824" max="2824" width="52" customWidth="1"/>
    <col min="2825" max="2825" width="16.28515625" customWidth="1"/>
    <col min="2826" max="2827" width="14.42578125" customWidth="1"/>
    <col min="2828" max="2828" width="16.140625" customWidth="1"/>
    <col min="2829" max="2829" width="13.140625" bestFit="1" customWidth="1"/>
    <col min="2831" max="2831" width="13.140625" bestFit="1" customWidth="1"/>
    <col min="3076" max="3076" width="0.5703125" customWidth="1"/>
    <col min="3077" max="3077" width="6.140625" customWidth="1"/>
    <col min="3078" max="3078" width="17.85546875" customWidth="1"/>
    <col min="3079" max="3079" width="35.42578125" customWidth="1"/>
    <col min="3080" max="3080" width="52" customWidth="1"/>
    <col min="3081" max="3081" width="16.28515625" customWidth="1"/>
    <col min="3082" max="3083" width="14.42578125" customWidth="1"/>
    <col min="3084" max="3084" width="16.140625" customWidth="1"/>
    <col min="3085" max="3085" width="13.140625" bestFit="1" customWidth="1"/>
    <col min="3087" max="3087" width="13.140625" bestFit="1" customWidth="1"/>
    <col min="3332" max="3332" width="0.5703125" customWidth="1"/>
    <col min="3333" max="3333" width="6.140625" customWidth="1"/>
    <col min="3334" max="3334" width="17.85546875" customWidth="1"/>
    <col min="3335" max="3335" width="35.42578125" customWidth="1"/>
    <col min="3336" max="3336" width="52" customWidth="1"/>
    <col min="3337" max="3337" width="16.28515625" customWidth="1"/>
    <col min="3338" max="3339" width="14.42578125" customWidth="1"/>
    <col min="3340" max="3340" width="16.140625" customWidth="1"/>
    <col min="3341" max="3341" width="13.140625" bestFit="1" customWidth="1"/>
    <col min="3343" max="3343" width="13.140625" bestFit="1" customWidth="1"/>
    <col min="3588" max="3588" width="0.5703125" customWidth="1"/>
    <col min="3589" max="3589" width="6.140625" customWidth="1"/>
    <col min="3590" max="3590" width="17.85546875" customWidth="1"/>
    <col min="3591" max="3591" width="35.42578125" customWidth="1"/>
    <col min="3592" max="3592" width="52" customWidth="1"/>
    <col min="3593" max="3593" width="16.28515625" customWidth="1"/>
    <col min="3594" max="3595" width="14.42578125" customWidth="1"/>
    <col min="3596" max="3596" width="16.140625" customWidth="1"/>
    <col min="3597" max="3597" width="13.140625" bestFit="1" customWidth="1"/>
    <col min="3599" max="3599" width="13.140625" bestFit="1" customWidth="1"/>
    <col min="3844" max="3844" width="0.5703125" customWidth="1"/>
    <col min="3845" max="3845" width="6.140625" customWidth="1"/>
    <col min="3846" max="3846" width="17.85546875" customWidth="1"/>
    <col min="3847" max="3847" width="35.42578125" customWidth="1"/>
    <col min="3848" max="3848" width="52" customWidth="1"/>
    <col min="3849" max="3849" width="16.28515625" customWidth="1"/>
    <col min="3850" max="3851" width="14.42578125" customWidth="1"/>
    <col min="3852" max="3852" width="16.140625" customWidth="1"/>
    <col min="3853" max="3853" width="13.140625" bestFit="1" customWidth="1"/>
    <col min="3855" max="3855" width="13.140625" bestFit="1" customWidth="1"/>
    <col min="4100" max="4100" width="0.5703125" customWidth="1"/>
    <col min="4101" max="4101" width="6.140625" customWidth="1"/>
    <col min="4102" max="4102" width="17.85546875" customWidth="1"/>
    <col min="4103" max="4103" width="35.42578125" customWidth="1"/>
    <col min="4104" max="4104" width="52" customWidth="1"/>
    <col min="4105" max="4105" width="16.28515625" customWidth="1"/>
    <col min="4106" max="4107" width="14.42578125" customWidth="1"/>
    <col min="4108" max="4108" width="16.140625" customWidth="1"/>
    <col min="4109" max="4109" width="13.140625" bestFit="1" customWidth="1"/>
    <col min="4111" max="4111" width="13.140625" bestFit="1" customWidth="1"/>
    <col min="4356" max="4356" width="0.5703125" customWidth="1"/>
    <col min="4357" max="4357" width="6.140625" customWidth="1"/>
    <col min="4358" max="4358" width="17.85546875" customWidth="1"/>
    <col min="4359" max="4359" width="35.42578125" customWidth="1"/>
    <col min="4360" max="4360" width="52" customWidth="1"/>
    <col min="4361" max="4361" width="16.28515625" customWidth="1"/>
    <col min="4362" max="4363" width="14.42578125" customWidth="1"/>
    <col min="4364" max="4364" width="16.140625" customWidth="1"/>
    <col min="4365" max="4365" width="13.140625" bestFit="1" customWidth="1"/>
    <col min="4367" max="4367" width="13.140625" bestFit="1" customWidth="1"/>
    <col min="4612" max="4612" width="0.5703125" customWidth="1"/>
    <col min="4613" max="4613" width="6.140625" customWidth="1"/>
    <col min="4614" max="4614" width="17.85546875" customWidth="1"/>
    <col min="4615" max="4615" width="35.42578125" customWidth="1"/>
    <col min="4616" max="4616" width="52" customWidth="1"/>
    <col min="4617" max="4617" width="16.28515625" customWidth="1"/>
    <col min="4618" max="4619" width="14.42578125" customWidth="1"/>
    <col min="4620" max="4620" width="16.140625" customWidth="1"/>
    <col min="4621" max="4621" width="13.140625" bestFit="1" customWidth="1"/>
    <col min="4623" max="4623" width="13.140625" bestFit="1" customWidth="1"/>
    <col min="4868" max="4868" width="0.5703125" customWidth="1"/>
    <col min="4869" max="4869" width="6.140625" customWidth="1"/>
    <col min="4870" max="4870" width="17.85546875" customWidth="1"/>
    <col min="4871" max="4871" width="35.42578125" customWidth="1"/>
    <col min="4872" max="4872" width="52" customWidth="1"/>
    <col min="4873" max="4873" width="16.28515625" customWidth="1"/>
    <col min="4874" max="4875" width="14.42578125" customWidth="1"/>
    <col min="4876" max="4876" width="16.140625" customWidth="1"/>
    <col min="4877" max="4877" width="13.140625" bestFit="1" customWidth="1"/>
    <col min="4879" max="4879" width="13.140625" bestFit="1" customWidth="1"/>
    <col min="5124" max="5124" width="0.5703125" customWidth="1"/>
    <col min="5125" max="5125" width="6.140625" customWidth="1"/>
    <col min="5126" max="5126" width="17.85546875" customWidth="1"/>
    <col min="5127" max="5127" width="35.42578125" customWidth="1"/>
    <col min="5128" max="5128" width="52" customWidth="1"/>
    <col min="5129" max="5129" width="16.28515625" customWidth="1"/>
    <col min="5130" max="5131" width="14.42578125" customWidth="1"/>
    <col min="5132" max="5132" width="16.140625" customWidth="1"/>
    <col min="5133" max="5133" width="13.140625" bestFit="1" customWidth="1"/>
    <col min="5135" max="5135" width="13.140625" bestFit="1" customWidth="1"/>
    <col min="5380" max="5380" width="0.5703125" customWidth="1"/>
    <col min="5381" max="5381" width="6.140625" customWidth="1"/>
    <col min="5382" max="5382" width="17.85546875" customWidth="1"/>
    <col min="5383" max="5383" width="35.42578125" customWidth="1"/>
    <col min="5384" max="5384" width="52" customWidth="1"/>
    <col min="5385" max="5385" width="16.28515625" customWidth="1"/>
    <col min="5386" max="5387" width="14.42578125" customWidth="1"/>
    <col min="5388" max="5388" width="16.140625" customWidth="1"/>
    <col min="5389" max="5389" width="13.140625" bestFit="1" customWidth="1"/>
    <col min="5391" max="5391" width="13.140625" bestFit="1" customWidth="1"/>
    <col min="5636" max="5636" width="0.5703125" customWidth="1"/>
    <col min="5637" max="5637" width="6.140625" customWidth="1"/>
    <col min="5638" max="5638" width="17.85546875" customWidth="1"/>
    <col min="5639" max="5639" width="35.42578125" customWidth="1"/>
    <col min="5640" max="5640" width="52" customWidth="1"/>
    <col min="5641" max="5641" width="16.28515625" customWidth="1"/>
    <col min="5642" max="5643" width="14.42578125" customWidth="1"/>
    <col min="5644" max="5644" width="16.140625" customWidth="1"/>
    <col min="5645" max="5645" width="13.140625" bestFit="1" customWidth="1"/>
    <col min="5647" max="5647" width="13.140625" bestFit="1" customWidth="1"/>
    <col min="5892" max="5892" width="0.5703125" customWidth="1"/>
    <col min="5893" max="5893" width="6.140625" customWidth="1"/>
    <col min="5894" max="5894" width="17.85546875" customWidth="1"/>
    <col min="5895" max="5895" width="35.42578125" customWidth="1"/>
    <col min="5896" max="5896" width="52" customWidth="1"/>
    <col min="5897" max="5897" width="16.28515625" customWidth="1"/>
    <col min="5898" max="5899" width="14.42578125" customWidth="1"/>
    <col min="5900" max="5900" width="16.140625" customWidth="1"/>
    <col min="5901" max="5901" width="13.140625" bestFit="1" customWidth="1"/>
    <col min="5903" max="5903" width="13.140625" bestFit="1" customWidth="1"/>
    <col min="6148" max="6148" width="0.5703125" customWidth="1"/>
    <col min="6149" max="6149" width="6.140625" customWidth="1"/>
    <col min="6150" max="6150" width="17.85546875" customWidth="1"/>
    <col min="6151" max="6151" width="35.42578125" customWidth="1"/>
    <col min="6152" max="6152" width="52" customWidth="1"/>
    <col min="6153" max="6153" width="16.28515625" customWidth="1"/>
    <col min="6154" max="6155" width="14.42578125" customWidth="1"/>
    <col min="6156" max="6156" width="16.140625" customWidth="1"/>
    <col min="6157" max="6157" width="13.140625" bestFit="1" customWidth="1"/>
    <col min="6159" max="6159" width="13.140625" bestFit="1" customWidth="1"/>
    <col min="6404" max="6404" width="0.5703125" customWidth="1"/>
    <col min="6405" max="6405" width="6.140625" customWidth="1"/>
    <col min="6406" max="6406" width="17.85546875" customWidth="1"/>
    <col min="6407" max="6407" width="35.42578125" customWidth="1"/>
    <col min="6408" max="6408" width="52" customWidth="1"/>
    <col min="6409" max="6409" width="16.28515625" customWidth="1"/>
    <col min="6410" max="6411" width="14.42578125" customWidth="1"/>
    <col min="6412" max="6412" width="16.140625" customWidth="1"/>
    <col min="6413" max="6413" width="13.140625" bestFit="1" customWidth="1"/>
    <col min="6415" max="6415" width="13.140625" bestFit="1" customWidth="1"/>
    <col min="6660" max="6660" width="0.5703125" customWidth="1"/>
    <col min="6661" max="6661" width="6.140625" customWidth="1"/>
    <col min="6662" max="6662" width="17.85546875" customWidth="1"/>
    <col min="6663" max="6663" width="35.42578125" customWidth="1"/>
    <col min="6664" max="6664" width="52" customWidth="1"/>
    <col min="6665" max="6665" width="16.28515625" customWidth="1"/>
    <col min="6666" max="6667" width="14.42578125" customWidth="1"/>
    <col min="6668" max="6668" width="16.140625" customWidth="1"/>
    <col min="6669" max="6669" width="13.140625" bestFit="1" customWidth="1"/>
    <col min="6671" max="6671" width="13.140625" bestFit="1" customWidth="1"/>
    <col min="6916" max="6916" width="0.5703125" customWidth="1"/>
    <col min="6917" max="6917" width="6.140625" customWidth="1"/>
    <col min="6918" max="6918" width="17.85546875" customWidth="1"/>
    <col min="6919" max="6919" width="35.42578125" customWidth="1"/>
    <col min="6920" max="6920" width="52" customWidth="1"/>
    <col min="6921" max="6921" width="16.28515625" customWidth="1"/>
    <col min="6922" max="6923" width="14.42578125" customWidth="1"/>
    <col min="6924" max="6924" width="16.140625" customWidth="1"/>
    <col min="6925" max="6925" width="13.140625" bestFit="1" customWidth="1"/>
    <col min="6927" max="6927" width="13.140625" bestFit="1" customWidth="1"/>
    <col min="7172" max="7172" width="0.5703125" customWidth="1"/>
    <col min="7173" max="7173" width="6.140625" customWidth="1"/>
    <col min="7174" max="7174" width="17.85546875" customWidth="1"/>
    <col min="7175" max="7175" width="35.42578125" customWidth="1"/>
    <col min="7176" max="7176" width="52" customWidth="1"/>
    <col min="7177" max="7177" width="16.28515625" customWidth="1"/>
    <col min="7178" max="7179" width="14.42578125" customWidth="1"/>
    <col min="7180" max="7180" width="16.140625" customWidth="1"/>
    <col min="7181" max="7181" width="13.140625" bestFit="1" customWidth="1"/>
    <col min="7183" max="7183" width="13.140625" bestFit="1" customWidth="1"/>
    <col min="7428" max="7428" width="0.5703125" customWidth="1"/>
    <col min="7429" max="7429" width="6.140625" customWidth="1"/>
    <col min="7430" max="7430" width="17.85546875" customWidth="1"/>
    <col min="7431" max="7431" width="35.42578125" customWidth="1"/>
    <col min="7432" max="7432" width="52" customWidth="1"/>
    <col min="7433" max="7433" width="16.28515625" customWidth="1"/>
    <col min="7434" max="7435" width="14.42578125" customWidth="1"/>
    <col min="7436" max="7436" width="16.140625" customWidth="1"/>
    <col min="7437" max="7437" width="13.140625" bestFit="1" customWidth="1"/>
    <col min="7439" max="7439" width="13.140625" bestFit="1" customWidth="1"/>
    <col min="7684" max="7684" width="0.5703125" customWidth="1"/>
    <col min="7685" max="7685" width="6.140625" customWidth="1"/>
    <col min="7686" max="7686" width="17.85546875" customWidth="1"/>
    <col min="7687" max="7687" width="35.42578125" customWidth="1"/>
    <col min="7688" max="7688" width="52" customWidth="1"/>
    <col min="7689" max="7689" width="16.28515625" customWidth="1"/>
    <col min="7690" max="7691" width="14.42578125" customWidth="1"/>
    <col min="7692" max="7692" width="16.140625" customWidth="1"/>
    <col min="7693" max="7693" width="13.140625" bestFit="1" customWidth="1"/>
    <col min="7695" max="7695" width="13.140625" bestFit="1" customWidth="1"/>
    <col min="7940" max="7940" width="0.5703125" customWidth="1"/>
    <col min="7941" max="7941" width="6.140625" customWidth="1"/>
    <col min="7942" max="7942" width="17.85546875" customWidth="1"/>
    <col min="7943" max="7943" width="35.42578125" customWidth="1"/>
    <col min="7944" max="7944" width="52" customWidth="1"/>
    <col min="7945" max="7945" width="16.28515625" customWidth="1"/>
    <col min="7946" max="7947" width="14.42578125" customWidth="1"/>
    <col min="7948" max="7948" width="16.140625" customWidth="1"/>
    <col min="7949" max="7949" width="13.140625" bestFit="1" customWidth="1"/>
    <col min="7951" max="7951" width="13.140625" bestFit="1" customWidth="1"/>
    <col min="8196" max="8196" width="0.5703125" customWidth="1"/>
    <col min="8197" max="8197" width="6.140625" customWidth="1"/>
    <col min="8198" max="8198" width="17.85546875" customWidth="1"/>
    <col min="8199" max="8199" width="35.42578125" customWidth="1"/>
    <col min="8200" max="8200" width="52" customWidth="1"/>
    <col min="8201" max="8201" width="16.28515625" customWidth="1"/>
    <col min="8202" max="8203" width="14.42578125" customWidth="1"/>
    <col min="8204" max="8204" width="16.140625" customWidth="1"/>
    <col min="8205" max="8205" width="13.140625" bestFit="1" customWidth="1"/>
    <col min="8207" max="8207" width="13.140625" bestFit="1" customWidth="1"/>
    <col min="8452" max="8452" width="0.5703125" customWidth="1"/>
    <col min="8453" max="8453" width="6.140625" customWidth="1"/>
    <col min="8454" max="8454" width="17.85546875" customWidth="1"/>
    <col min="8455" max="8455" width="35.42578125" customWidth="1"/>
    <col min="8456" max="8456" width="52" customWidth="1"/>
    <col min="8457" max="8457" width="16.28515625" customWidth="1"/>
    <col min="8458" max="8459" width="14.42578125" customWidth="1"/>
    <col min="8460" max="8460" width="16.140625" customWidth="1"/>
    <col min="8461" max="8461" width="13.140625" bestFit="1" customWidth="1"/>
    <col min="8463" max="8463" width="13.140625" bestFit="1" customWidth="1"/>
    <col min="8708" max="8708" width="0.5703125" customWidth="1"/>
    <col min="8709" max="8709" width="6.140625" customWidth="1"/>
    <col min="8710" max="8710" width="17.85546875" customWidth="1"/>
    <col min="8711" max="8711" width="35.42578125" customWidth="1"/>
    <col min="8712" max="8712" width="52" customWidth="1"/>
    <col min="8713" max="8713" width="16.28515625" customWidth="1"/>
    <col min="8714" max="8715" width="14.42578125" customWidth="1"/>
    <col min="8716" max="8716" width="16.140625" customWidth="1"/>
    <col min="8717" max="8717" width="13.140625" bestFit="1" customWidth="1"/>
    <col min="8719" max="8719" width="13.140625" bestFit="1" customWidth="1"/>
    <col min="8964" max="8964" width="0.5703125" customWidth="1"/>
    <col min="8965" max="8965" width="6.140625" customWidth="1"/>
    <col min="8966" max="8966" width="17.85546875" customWidth="1"/>
    <col min="8967" max="8967" width="35.42578125" customWidth="1"/>
    <col min="8968" max="8968" width="52" customWidth="1"/>
    <col min="8969" max="8969" width="16.28515625" customWidth="1"/>
    <col min="8970" max="8971" width="14.42578125" customWidth="1"/>
    <col min="8972" max="8972" width="16.140625" customWidth="1"/>
    <col min="8973" max="8973" width="13.140625" bestFit="1" customWidth="1"/>
    <col min="8975" max="8975" width="13.140625" bestFit="1" customWidth="1"/>
    <col min="9220" max="9220" width="0.5703125" customWidth="1"/>
    <col min="9221" max="9221" width="6.140625" customWidth="1"/>
    <col min="9222" max="9222" width="17.85546875" customWidth="1"/>
    <col min="9223" max="9223" width="35.42578125" customWidth="1"/>
    <col min="9224" max="9224" width="52" customWidth="1"/>
    <col min="9225" max="9225" width="16.28515625" customWidth="1"/>
    <col min="9226" max="9227" width="14.42578125" customWidth="1"/>
    <col min="9228" max="9228" width="16.140625" customWidth="1"/>
    <col min="9229" max="9229" width="13.140625" bestFit="1" customWidth="1"/>
    <col min="9231" max="9231" width="13.140625" bestFit="1" customWidth="1"/>
    <col min="9476" max="9476" width="0.5703125" customWidth="1"/>
    <col min="9477" max="9477" width="6.140625" customWidth="1"/>
    <col min="9478" max="9478" width="17.85546875" customWidth="1"/>
    <col min="9479" max="9479" width="35.42578125" customWidth="1"/>
    <col min="9480" max="9480" width="52" customWidth="1"/>
    <col min="9481" max="9481" width="16.28515625" customWidth="1"/>
    <col min="9482" max="9483" width="14.42578125" customWidth="1"/>
    <col min="9484" max="9484" width="16.140625" customWidth="1"/>
    <col min="9485" max="9485" width="13.140625" bestFit="1" customWidth="1"/>
    <col min="9487" max="9487" width="13.140625" bestFit="1" customWidth="1"/>
    <col min="9732" max="9732" width="0.5703125" customWidth="1"/>
    <col min="9733" max="9733" width="6.140625" customWidth="1"/>
    <col min="9734" max="9734" width="17.85546875" customWidth="1"/>
    <col min="9735" max="9735" width="35.42578125" customWidth="1"/>
    <col min="9736" max="9736" width="52" customWidth="1"/>
    <col min="9737" max="9737" width="16.28515625" customWidth="1"/>
    <col min="9738" max="9739" width="14.42578125" customWidth="1"/>
    <col min="9740" max="9740" width="16.140625" customWidth="1"/>
    <col min="9741" max="9741" width="13.140625" bestFit="1" customWidth="1"/>
    <col min="9743" max="9743" width="13.140625" bestFit="1" customWidth="1"/>
    <col min="9988" max="9988" width="0.5703125" customWidth="1"/>
    <col min="9989" max="9989" width="6.140625" customWidth="1"/>
    <col min="9990" max="9990" width="17.85546875" customWidth="1"/>
    <col min="9991" max="9991" width="35.42578125" customWidth="1"/>
    <col min="9992" max="9992" width="52" customWidth="1"/>
    <col min="9993" max="9993" width="16.28515625" customWidth="1"/>
    <col min="9994" max="9995" width="14.42578125" customWidth="1"/>
    <col min="9996" max="9996" width="16.140625" customWidth="1"/>
    <col min="9997" max="9997" width="13.140625" bestFit="1" customWidth="1"/>
    <col min="9999" max="9999" width="13.140625" bestFit="1" customWidth="1"/>
    <col min="10244" max="10244" width="0.5703125" customWidth="1"/>
    <col min="10245" max="10245" width="6.140625" customWidth="1"/>
    <col min="10246" max="10246" width="17.85546875" customWidth="1"/>
    <col min="10247" max="10247" width="35.42578125" customWidth="1"/>
    <col min="10248" max="10248" width="52" customWidth="1"/>
    <col min="10249" max="10249" width="16.28515625" customWidth="1"/>
    <col min="10250" max="10251" width="14.42578125" customWidth="1"/>
    <col min="10252" max="10252" width="16.140625" customWidth="1"/>
    <col min="10253" max="10253" width="13.140625" bestFit="1" customWidth="1"/>
    <col min="10255" max="10255" width="13.140625" bestFit="1" customWidth="1"/>
    <col min="10500" max="10500" width="0.5703125" customWidth="1"/>
    <col min="10501" max="10501" width="6.140625" customWidth="1"/>
    <col min="10502" max="10502" width="17.85546875" customWidth="1"/>
    <col min="10503" max="10503" width="35.42578125" customWidth="1"/>
    <col min="10504" max="10504" width="52" customWidth="1"/>
    <col min="10505" max="10505" width="16.28515625" customWidth="1"/>
    <col min="10506" max="10507" width="14.42578125" customWidth="1"/>
    <col min="10508" max="10508" width="16.140625" customWidth="1"/>
    <col min="10509" max="10509" width="13.140625" bestFit="1" customWidth="1"/>
    <col min="10511" max="10511" width="13.140625" bestFit="1" customWidth="1"/>
    <col min="10756" max="10756" width="0.5703125" customWidth="1"/>
    <col min="10757" max="10757" width="6.140625" customWidth="1"/>
    <col min="10758" max="10758" width="17.85546875" customWidth="1"/>
    <col min="10759" max="10759" width="35.42578125" customWidth="1"/>
    <col min="10760" max="10760" width="52" customWidth="1"/>
    <col min="10761" max="10761" width="16.28515625" customWidth="1"/>
    <col min="10762" max="10763" width="14.42578125" customWidth="1"/>
    <col min="10764" max="10764" width="16.140625" customWidth="1"/>
    <col min="10765" max="10765" width="13.140625" bestFit="1" customWidth="1"/>
    <col min="10767" max="10767" width="13.140625" bestFit="1" customWidth="1"/>
    <col min="11012" max="11012" width="0.5703125" customWidth="1"/>
    <col min="11013" max="11013" width="6.140625" customWidth="1"/>
    <col min="11014" max="11014" width="17.85546875" customWidth="1"/>
    <col min="11015" max="11015" width="35.42578125" customWidth="1"/>
    <col min="11016" max="11016" width="52" customWidth="1"/>
    <col min="11017" max="11017" width="16.28515625" customWidth="1"/>
    <col min="11018" max="11019" width="14.42578125" customWidth="1"/>
    <col min="11020" max="11020" width="16.140625" customWidth="1"/>
    <col min="11021" max="11021" width="13.140625" bestFit="1" customWidth="1"/>
    <col min="11023" max="11023" width="13.140625" bestFit="1" customWidth="1"/>
    <col min="11268" max="11268" width="0.5703125" customWidth="1"/>
    <col min="11269" max="11269" width="6.140625" customWidth="1"/>
    <col min="11270" max="11270" width="17.85546875" customWidth="1"/>
    <col min="11271" max="11271" width="35.42578125" customWidth="1"/>
    <col min="11272" max="11272" width="52" customWidth="1"/>
    <col min="11273" max="11273" width="16.28515625" customWidth="1"/>
    <col min="11274" max="11275" width="14.42578125" customWidth="1"/>
    <col min="11276" max="11276" width="16.140625" customWidth="1"/>
    <col min="11277" max="11277" width="13.140625" bestFit="1" customWidth="1"/>
    <col min="11279" max="11279" width="13.140625" bestFit="1" customWidth="1"/>
    <col min="11524" max="11524" width="0.5703125" customWidth="1"/>
    <col min="11525" max="11525" width="6.140625" customWidth="1"/>
    <col min="11526" max="11526" width="17.85546875" customWidth="1"/>
    <col min="11527" max="11527" width="35.42578125" customWidth="1"/>
    <col min="11528" max="11528" width="52" customWidth="1"/>
    <col min="11529" max="11529" width="16.28515625" customWidth="1"/>
    <col min="11530" max="11531" width="14.42578125" customWidth="1"/>
    <col min="11532" max="11532" width="16.140625" customWidth="1"/>
    <col min="11533" max="11533" width="13.140625" bestFit="1" customWidth="1"/>
    <col min="11535" max="11535" width="13.140625" bestFit="1" customWidth="1"/>
    <col min="11780" max="11780" width="0.5703125" customWidth="1"/>
    <col min="11781" max="11781" width="6.140625" customWidth="1"/>
    <col min="11782" max="11782" width="17.85546875" customWidth="1"/>
    <col min="11783" max="11783" width="35.42578125" customWidth="1"/>
    <col min="11784" max="11784" width="52" customWidth="1"/>
    <col min="11785" max="11785" width="16.28515625" customWidth="1"/>
    <col min="11786" max="11787" width="14.42578125" customWidth="1"/>
    <col min="11788" max="11788" width="16.140625" customWidth="1"/>
    <col min="11789" max="11789" width="13.140625" bestFit="1" customWidth="1"/>
    <col min="11791" max="11791" width="13.140625" bestFit="1" customWidth="1"/>
    <col min="12036" max="12036" width="0.5703125" customWidth="1"/>
    <col min="12037" max="12037" width="6.140625" customWidth="1"/>
    <col min="12038" max="12038" width="17.85546875" customWidth="1"/>
    <col min="12039" max="12039" width="35.42578125" customWidth="1"/>
    <col min="12040" max="12040" width="52" customWidth="1"/>
    <col min="12041" max="12041" width="16.28515625" customWidth="1"/>
    <col min="12042" max="12043" width="14.42578125" customWidth="1"/>
    <col min="12044" max="12044" width="16.140625" customWidth="1"/>
    <col min="12045" max="12045" width="13.140625" bestFit="1" customWidth="1"/>
    <col min="12047" max="12047" width="13.140625" bestFit="1" customWidth="1"/>
    <col min="12292" max="12292" width="0.5703125" customWidth="1"/>
    <col min="12293" max="12293" width="6.140625" customWidth="1"/>
    <col min="12294" max="12294" width="17.85546875" customWidth="1"/>
    <col min="12295" max="12295" width="35.42578125" customWidth="1"/>
    <col min="12296" max="12296" width="52" customWidth="1"/>
    <col min="12297" max="12297" width="16.28515625" customWidth="1"/>
    <col min="12298" max="12299" width="14.42578125" customWidth="1"/>
    <col min="12300" max="12300" width="16.140625" customWidth="1"/>
    <col min="12301" max="12301" width="13.140625" bestFit="1" customWidth="1"/>
    <col min="12303" max="12303" width="13.140625" bestFit="1" customWidth="1"/>
    <col min="12548" max="12548" width="0.5703125" customWidth="1"/>
    <col min="12549" max="12549" width="6.140625" customWidth="1"/>
    <col min="12550" max="12550" width="17.85546875" customWidth="1"/>
    <col min="12551" max="12551" width="35.42578125" customWidth="1"/>
    <col min="12552" max="12552" width="52" customWidth="1"/>
    <col min="12553" max="12553" width="16.28515625" customWidth="1"/>
    <col min="12554" max="12555" width="14.42578125" customWidth="1"/>
    <col min="12556" max="12556" width="16.140625" customWidth="1"/>
    <col min="12557" max="12557" width="13.140625" bestFit="1" customWidth="1"/>
    <col min="12559" max="12559" width="13.140625" bestFit="1" customWidth="1"/>
    <col min="12804" max="12804" width="0.5703125" customWidth="1"/>
    <col min="12805" max="12805" width="6.140625" customWidth="1"/>
    <col min="12806" max="12806" width="17.85546875" customWidth="1"/>
    <col min="12807" max="12807" width="35.42578125" customWidth="1"/>
    <col min="12808" max="12808" width="52" customWidth="1"/>
    <col min="12809" max="12809" width="16.28515625" customWidth="1"/>
    <col min="12810" max="12811" width="14.42578125" customWidth="1"/>
    <col min="12812" max="12812" width="16.140625" customWidth="1"/>
    <col min="12813" max="12813" width="13.140625" bestFit="1" customWidth="1"/>
    <col min="12815" max="12815" width="13.140625" bestFit="1" customWidth="1"/>
    <col min="13060" max="13060" width="0.5703125" customWidth="1"/>
    <col min="13061" max="13061" width="6.140625" customWidth="1"/>
    <col min="13062" max="13062" width="17.85546875" customWidth="1"/>
    <col min="13063" max="13063" width="35.42578125" customWidth="1"/>
    <col min="13064" max="13064" width="52" customWidth="1"/>
    <col min="13065" max="13065" width="16.28515625" customWidth="1"/>
    <col min="13066" max="13067" width="14.42578125" customWidth="1"/>
    <col min="13068" max="13068" width="16.140625" customWidth="1"/>
    <col min="13069" max="13069" width="13.140625" bestFit="1" customWidth="1"/>
    <col min="13071" max="13071" width="13.140625" bestFit="1" customWidth="1"/>
    <col min="13316" max="13316" width="0.5703125" customWidth="1"/>
    <col min="13317" max="13317" width="6.140625" customWidth="1"/>
    <col min="13318" max="13318" width="17.85546875" customWidth="1"/>
    <col min="13319" max="13319" width="35.42578125" customWidth="1"/>
    <col min="13320" max="13320" width="52" customWidth="1"/>
    <col min="13321" max="13321" width="16.28515625" customWidth="1"/>
    <col min="13322" max="13323" width="14.42578125" customWidth="1"/>
    <col min="13324" max="13324" width="16.140625" customWidth="1"/>
    <col min="13325" max="13325" width="13.140625" bestFit="1" customWidth="1"/>
    <col min="13327" max="13327" width="13.140625" bestFit="1" customWidth="1"/>
    <col min="13572" max="13572" width="0.5703125" customWidth="1"/>
    <col min="13573" max="13573" width="6.140625" customWidth="1"/>
    <col min="13574" max="13574" width="17.85546875" customWidth="1"/>
    <col min="13575" max="13575" width="35.42578125" customWidth="1"/>
    <col min="13576" max="13576" width="52" customWidth="1"/>
    <col min="13577" max="13577" width="16.28515625" customWidth="1"/>
    <col min="13578" max="13579" width="14.42578125" customWidth="1"/>
    <col min="13580" max="13580" width="16.140625" customWidth="1"/>
    <col min="13581" max="13581" width="13.140625" bestFit="1" customWidth="1"/>
    <col min="13583" max="13583" width="13.140625" bestFit="1" customWidth="1"/>
    <col min="13828" max="13828" width="0.5703125" customWidth="1"/>
    <col min="13829" max="13829" width="6.140625" customWidth="1"/>
    <col min="13830" max="13830" width="17.85546875" customWidth="1"/>
    <col min="13831" max="13831" width="35.42578125" customWidth="1"/>
    <col min="13832" max="13832" width="52" customWidth="1"/>
    <col min="13833" max="13833" width="16.28515625" customWidth="1"/>
    <col min="13834" max="13835" width="14.42578125" customWidth="1"/>
    <col min="13836" max="13836" width="16.140625" customWidth="1"/>
    <col min="13837" max="13837" width="13.140625" bestFit="1" customWidth="1"/>
    <col min="13839" max="13839" width="13.140625" bestFit="1" customWidth="1"/>
    <col min="14084" max="14084" width="0.5703125" customWidth="1"/>
    <col min="14085" max="14085" width="6.140625" customWidth="1"/>
    <col min="14086" max="14086" width="17.85546875" customWidth="1"/>
    <col min="14087" max="14087" width="35.42578125" customWidth="1"/>
    <col min="14088" max="14088" width="52" customWidth="1"/>
    <col min="14089" max="14089" width="16.28515625" customWidth="1"/>
    <col min="14090" max="14091" width="14.42578125" customWidth="1"/>
    <col min="14092" max="14092" width="16.140625" customWidth="1"/>
    <col min="14093" max="14093" width="13.140625" bestFit="1" customWidth="1"/>
    <col min="14095" max="14095" width="13.140625" bestFit="1" customWidth="1"/>
    <col min="14340" max="14340" width="0.5703125" customWidth="1"/>
    <col min="14341" max="14341" width="6.140625" customWidth="1"/>
    <col min="14342" max="14342" width="17.85546875" customWidth="1"/>
    <col min="14343" max="14343" width="35.42578125" customWidth="1"/>
    <col min="14344" max="14344" width="52" customWidth="1"/>
    <col min="14345" max="14345" width="16.28515625" customWidth="1"/>
    <col min="14346" max="14347" width="14.42578125" customWidth="1"/>
    <col min="14348" max="14348" width="16.140625" customWidth="1"/>
    <col min="14349" max="14349" width="13.140625" bestFit="1" customWidth="1"/>
    <col min="14351" max="14351" width="13.140625" bestFit="1" customWidth="1"/>
    <col min="14596" max="14596" width="0.5703125" customWidth="1"/>
    <col min="14597" max="14597" width="6.140625" customWidth="1"/>
    <col min="14598" max="14598" width="17.85546875" customWidth="1"/>
    <col min="14599" max="14599" width="35.42578125" customWidth="1"/>
    <col min="14600" max="14600" width="52" customWidth="1"/>
    <col min="14601" max="14601" width="16.28515625" customWidth="1"/>
    <col min="14602" max="14603" width="14.42578125" customWidth="1"/>
    <col min="14604" max="14604" width="16.140625" customWidth="1"/>
    <col min="14605" max="14605" width="13.140625" bestFit="1" customWidth="1"/>
    <col min="14607" max="14607" width="13.140625" bestFit="1" customWidth="1"/>
    <col min="14852" max="14852" width="0.5703125" customWidth="1"/>
    <col min="14853" max="14853" width="6.140625" customWidth="1"/>
    <col min="14854" max="14854" width="17.85546875" customWidth="1"/>
    <col min="14855" max="14855" width="35.42578125" customWidth="1"/>
    <col min="14856" max="14856" width="52" customWidth="1"/>
    <col min="14857" max="14857" width="16.28515625" customWidth="1"/>
    <col min="14858" max="14859" width="14.42578125" customWidth="1"/>
    <col min="14860" max="14860" width="16.140625" customWidth="1"/>
    <col min="14861" max="14861" width="13.140625" bestFit="1" customWidth="1"/>
    <col min="14863" max="14863" width="13.140625" bestFit="1" customWidth="1"/>
    <col min="15108" max="15108" width="0.5703125" customWidth="1"/>
    <col min="15109" max="15109" width="6.140625" customWidth="1"/>
    <col min="15110" max="15110" width="17.85546875" customWidth="1"/>
    <col min="15111" max="15111" width="35.42578125" customWidth="1"/>
    <col min="15112" max="15112" width="52" customWidth="1"/>
    <col min="15113" max="15113" width="16.28515625" customWidth="1"/>
    <col min="15114" max="15115" width="14.42578125" customWidth="1"/>
    <col min="15116" max="15116" width="16.140625" customWidth="1"/>
    <col min="15117" max="15117" width="13.140625" bestFit="1" customWidth="1"/>
    <col min="15119" max="15119" width="13.140625" bestFit="1" customWidth="1"/>
    <col min="15364" max="15364" width="0.5703125" customWidth="1"/>
    <col min="15365" max="15365" width="6.140625" customWidth="1"/>
    <col min="15366" max="15366" width="17.85546875" customWidth="1"/>
    <col min="15367" max="15367" width="35.42578125" customWidth="1"/>
    <col min="15368" max="15368" width="52" customWidth="1"/>
    <col min="15369" max="15369" width="16.28515625" customWidth="1"/>
    <col min="15370" max="15371" width="14.42578125" customWidth="1"/>
    <col min="15372" max="15372" width="16.140625" customWidth="1"/>
    <col min="15373" max="15373" width="13.140625" bestFit="1" customWidth="1"/>
    <col min="15375" max="15375" width="13.140625" bestFit="1" customWidth="1"/>
    <col min="15620" max="15620" width="0.5703125" customWidth="1"/>
    <col min="15621" max="15621" width="6.140625" customWidth="1"/>
    <col min="15622" max="15622" width="17.85546875" customWidth="1"/>
    <col min="15623" max="15623" width="35.42578125" customWidth="1"/>
    <col min="15624" max="15624" width="52" customWidth="1"/>
    <col min="15625" max="15625" width="16.28515625" customWidth="1"/>
    <col min="15626" max="15627" width="14.42578125" customWidth="1"/>
    <col min="15628" max="15628" width="16.140625" customWidth="1"/>
    <col min="15629" max="15629" width="13.140625" bestFit="1" customWidth="1"/>
    <col min="15631" max="15631" width="13.140625" bestFit="1" customWidth="1"/>
    <col min="15876" max="15876" width="0.5703125" customWidth="1"/>
    <col min="15877" max="15877" width="6.140625" customWidth="1"/>
    <col min="15878" max="15878" width="17.85546875" customWidth="1"/>
    <col min="15879" max="15879" width="35.42578125" customWidth="1"/>
    <col min="15880" max="15880" width="52" customWidth="1"/>
    <col min="15881" max="15881" width="16.28515625" customWidth="1"/>
    <col min="15882" max="15883" width="14.42578125" customWidth="1"/>
    <col min="15884" max="15884" width="16.140625" customWidth="1"/>
    <col min="15885" max="15885" width="13.140625" bestFit="1" customWidth="1"/>
    <col min="15887" max="15887" width="13.140625" bestFit="1" customWidth="1"/>
    <col min="16132" max="16132" width="0.5703125" customWidth="1"/>
    <col min="16133" max="16133" width="6.140625" customWidth="1"/>
    <col min="16134" max="16134" width="17.85546875" customWidth="1"/>
    <col min="16135" max="16135" width="35.42578125" customWidth="1"/>
    <col min="16136" max="16136" width="52" customWidth="1"/>
    <col min="16137" max="16137" width="16.28515625" customWidth="1"/>
    <col min="16138" max="16139" width="14.42578125" customWidth="1"/>
    <col min="16140" max="16140" width="16.140625" customWidth="1"/>
    <col min="16141" max="16141" width="13.140625" bestFit="1" customWidth="1"/>
    <col min="16143" max="16143" width="13.140625" bestFit="1" customWidth="1"/>
  </cols>
  <sheetData>
    <row r="1" spans="1:13" ht="15" customHeight="1" x14ac:dyDescent="0.25">
      <c r="B1" s="108" t="s">
        <v>95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ht="15" customHeight="1" x14ac:dyDescent="0.2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 ht="15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3" ht="15" customHeigh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3" ht="15" customHeight="1" x14ac:dyDescent="0.2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3" ht="16.5" customHeight="1" x14ac:dyDescent="0.35">
      <c r="A6" s="62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52"/>
    </row>
    <row r="7" spans="1:13" ht="16.5" customHeight="1" x14ac:dyDescent="0.3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52"/>
    </row>
    <row r="8" spans="1:13" ht="16.5" customHeight="1" thickBot="1" x14ac:dyDescent="0.4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"/>
    </row>
    <row r="9" spans="1:13" ht="18" thickTop="1" thickBot="1" x14ac:dyDescent="0.4">
      <c r="B9" s="67" t="s">
        <v>0</v>
      </c>
      <c r="C9" s="68" t="s">
        <v>41</v>
      </c>
      <c r="D9" s="68" t="s">
        <v>38</v>
      </c>
      <c r="E9" s="68" t="s">
        <v>42</v>
      </c>
      <c r="F9" s="68" t="s">
        <v>43</v>
      </c>
      <c r="G9" s="68" t="s">
        <v>44</v>
      </c>
      <c r="H9" s="69" t="s">
        <v>45</v>
      </c>
      <c r="I9" s="68" t="s">
        <v>43</v>
      </c>
      <c r="J9" s="92" t="s">
        <v>44</v>
      </c>
      <c r="K9" s="93" t="s">
        <v>46</v>
      </c>
      <c r="L9" s="93" t="s">
        <v>48</v>
      </c>
      <c r="M9" s="53"/>
    </row>
    <row r="10" spans="1:13" ht="16.5" customHeight="1" x14ac:dyDescent="0.35">
      <c r="A10" s="3"/>
      <c r="B10" s="51">
        <v>1</v>
      </c>
      <c r="C10" s="50" t="s">
        <v>55</v>
      </c>
      <c r="D10" s="77" t="s">
        <v>56</v>
      </c>
      <c r="E10" s="96" t="s">
        <v>57</v>
      </c>
      <c r="F10" s="102">
        <v>44819</v>
      </c>
      <c r="G10" s="66">
        <v>66989.64</v>
      </c>
      <c r="H10" s="81" t="s">
        <v>58</v>
      </c>
      <c r="I10" s="63">
        <v>44792</v>
      </c>
      <c r="J10" s="100">
        <f t="shared" ref="J10:J21" si="0">+G10</f>
        <v>66989.64</v>
      </c>
      <c r="K10" s="101" t="s">
        <v>59</v>
      </c>
      <c r="L10" s="98" t="s">
        <v>50</v>
      </c>
      <c r="M10" s="2"/>
    </row>
    <row r="11" spans="1:13" ht="16.5" customHeight="1" x14ac:dyDescent="0.4">
      <c r="A11" s="3"/>
      <c r="B11" s="51">
        <v>2</v>
      </c>
      <c r="C11" s="78" t="s">
        <v>60</v>
      </c>
      <c r="D11" s="79" t="s">
        <v>61</v>
      </c>
      <c r="E11" s="95" t="s">
        <v>62</v>
      </c>
      <c r="F11" s="97">
        <v>44825</v>
      </c>
      <c r="G11" s="103">
        <v>27553</v>
      </c>
      <c r="H11" s="81" t="s">
        <v>51</v>
      </c>
      <c r="I11" s="82">
        <v>44811</v>
      </c>
      <c r="J11" s="100">
        <v>23895</v>
      </c>
      <c r="K11" s="98" t="s">
        <v>64</v>
      </c>
      <c r="L11" s="98" t="s">
        <v>50</v>
      </c>
      <c r="M11" s="2"/>
    </row>
    <row r="12" spans="1:13" ht="16.5" customHeight="1" x14ac:dyDescent="0.4">
      <c r="A12" s="3"/>
      <c r="B12" s="51" t="s">
        <v>47</v>
      </c>
      <c r="C12" s="78" t="s">
        <v>60</v>
      </c>
      <c r="D12" s="79" t="s">
        <v>61</v>
      </c>
      <c r="E12" s="95" t="s">
        <v>62</v>
      </c>
      <c r="F12" s="97">
        <v>44825</v>
      </c>
      <c r="G12" s="103" t="s">
        <v>47</v>
      </c>
      <c r="H12" s="81" t="s">
        <v>63</v>
      </c>
      <c r="I12" s="82">
        <v>44811</v>
      </c>
      <c r="J12" s="100">
        <v>3658</v>
      </c>
      <c r="K12" s="98" t="s">
        <v>64</v>
      </c>
      <c r="L12" s="98" t="s">
        <v>50</v>
      </c>
      <c r="M12" s="2"/>
    </row>
    <row r="13" spans="1:13" ht="16.5" customHeight="1" x14ac:dyDescent="0.4">
      <c r="A13" s="3"/>
      <c r="B13" s="51">
        <v>3</v>
      </c>
      <c r="C13" s="78" t="s">
        <v>65</v>
      </c>
      <c r="D13" s="79" t="s">
        <v>66</v>
      </c>
      <c r="E13" s="94" t="s">
        <v>67</v>
      </c>
      <c r="F13" s="97">
        <v>44831</v>
      </c>
      <c r="G13" s="80">
        <v>893000</v>
      </c>
      <c r="H13" s="81" t="s">
        <v>68</v>
      </c>
      <c r="I13" s="82">
        <v>44824</v>
      </c>
      <c r="J13" s="99">
        <f t="shared" si="0"/>
        <v>893000</v>
      </c>
      <c r="K13" s="98" t="s">
        <v>69</v>
      </c>
      <c r="L13" s="98" t="s">
        <v>50</v>
      </c>
      <c r="M13" s="2"/>
    </row>
    <row r="14" spans="1:13" ht="16.5" customHeight="1" x14ac:dyDescent="0.4">
      <c r="A14" s="3"/>
      <c r="B14" s="51">
        <v>4</v>
      </c>
      <c r="C14" s="78" t="s">
        <v>70</v>
      </c>
      <c r="D14" s="79" t="s">
        <v>71</v>
      </c>
      <c r="E14" s="95" t="s">
        <v>72</v>
      </c>
      <c r="F14" s="97">
        <v>44831</v>
      </c>
      <c r="G14" s="103">
        <v>58410</v>
      </c>
      <c r="H14" s="81" t="s">
        <v>73</v>
      </c>
      <c r="I14" s="82">
        <v>44824</v>
      </c>
      <c r="J14" s="100">
        <f t="shared" si="0"/>
        <v>58410</v>
      </c>
      <c r="K14" s="98" t="s">
        <v>74</v>
      </c>
      <c r="L14" s="98" t="s">
        <v>50</v>
      </c>
      <c r="M14" s="2"/>
    </row>
    <row r="15" spans="1:13" ht="16.5" customHeight="1" x14ac:dyDescent="0.4">
      <c r="A15" s="3"/>
      <c r="B15" s="51">
        <v>5</v>
      </c>
      <c r="C15" s="78" t="s">
        <v>75</v>
      </c>
      <c r="D15" s="79" t="s">
        <v>76</v>
      </c>
      <c r="E15" s="95" t="s">
        <v>77</v>
      </c>
      <c r="F15" s="97">
        <v>44831</v>
      </c>
      <c r="G15" s="103">
        <v>65750.460000000006</v>
      </c>
      <c r="H15" s="81" t="s">
        <v>78</v>
      </c>
      <c r="I15" s="82">
        <v>44818</v>
      </c>
      <c r="J15" s="100">
        <f>+G15</f>
        <v>65750.460000000006</v>
      </c>
      <c r="K15" s="98" t="s">
        <v>79</v>
      </c>
      <c r="L15" s="98" t="s">
        <v>50</v>
      </c>
      <c r="M15" s="2"/>
    </row>
    <row r="16" spans="1:13" ht="16.5" customHeight="1" x14ac:dyDescent="0.4">
      <c r="A16" s="3"/>
      <c r="B16" s="51">
        <v>6</v>
      </c>
      <c r="C16" s="78" t="s">
        <v>75</v>
      </c>
      <c r="D16" s="79" t="s">
        <v>76</v>
      </c>
      <c r="E16" s="95" t="s">
        <v>80</v>
      </c>
      <c r="F16" s="97">
        <v>44831</v>
      </c>
      <c r="G16" s="103">
        <v>28068.3</v>
      </c>
      <c r="H16" s="81" t="s">
        <v>81</v>
      </c>
      <c r="I16" s="82">
        <v>44818</v>
      </c>
      <c r="J16" s="100">
        <f>+G16</f>
        <v>28068.3</v>
      </c>
      <c r="K16" s="98" t="s">
        <v>82</v>
      </c>
      <c r="L16" s="98" t="s">
        <v>50</v>
      </c>
      <c r="M16" s="2"/>
    </row>
    <row r="17" spans="1:13" ht="16.5" customHeight="1" x14ac:dyDescent="0.4">
      <c r="A17" s="3"/>
      <c r="B17" s="51">
        <v>7</v>
      </c>
      <c r="C17" s="78" t="s">
        <v>83</v>
      </c>
      <c r="D17" s="79" t="s">
        <v>84</v>
      </c>
      <c r="E17" s="95" t="s">
        <v>85</v>
      </c>
      <c r="F17" s="97">
        <v>44824</v>
      </c>
      <c r="G17" s="103">
        <v>22117.21</v>
      </c>
      <c r="H17" s="81" t="s">
        <v>86</v>
      </c>
      <c r="I17" s="82">
        <v>44743</v>
      </c>
      <c r="J17" s="100">
        <f>+G17</f>
        <v>22117.21</v>
      </c>
      <c r="K17" s="98" t="s">
        <v>87</v>
      </c>
      <c r="L17" s="98" t="s">
        <v>50</v>
      </c>
      <c r="M17" s="2"/>
    </row>
    <row r="18" spans="1:13" ht="16.5" customHeight="1" x14ac:dyDescent="0.4">
      <c r="A18" s="3"/>
      <c r="B18" s="51">
        <v>8</v>
      </c>
      <c r="C18" s="78" t="s">
        <v>83</v>
      </c>
      <c r="D18" s="79" t="s">
        <v>84</v>
      </c>
      <c r="E18" s="95" t="s">
        <v>88</v>
      </c>
      <c r="F18" s="97" t="s">
        <v>89</v>
      </c>
      <c r="G18" s="103">
        <v>3774.58</v>
      </c>
      <c r="H18" s="81" t="s">
        <v>90</v>
      </c>
      <c r="I18" s="82">
        <v>44743</v>
      </c>
      <c r="J18" s="100">
        <f>+G18</f>
        <v>3774.58</v>
      </c>
      <c r="K18" s="98" t="s">
        <v>91</v>
      </c>
      <c r="L18" s="98" t="s">
        <v>50</v>
      </c>
      <c r="M18" s="2"/>
    </row>
    <row r="19" spans="1:13" ht="16.5" customHeight="1" x14ac:dyDescent="0.4">
      <c r="A19" s="3"/>
      <c r="B19" s="51">
        <v>9</v>
      </c>
      <c r="C19" s="78" t="s">
        <v>83</v>
      </c>
      <c r="D19" s="79" t="s">
        <v>84</v>
      </c>
      <c r="E19" s="96" t="s">
        <v>92</v>
      </c>
      <c r="F19" s="102">
        <v>44824</v>
      </c>
      <c r="G19" s="66">
        <v>31338.06</v>
      </c>
      <c r="H19" s="81" t="s">
        <v>93</v>
      </c>
      <c r="I19" s="63">
        <v>44774</v>
      </c>
      <c r="J19" s="100">
        <f t="shared" si="0"/>
        <v>31338.06</v>
      </c>
      <c r="K19" s="101" t="s">
        <v>94</v>
      </c>
      <c r="L19" s="98" t="s">
        <v>50</v>
      </c>
      <c r="M19" s="2"/>
    </row>
    <row r="20" spans="1:13" ht="16.5" customHeight="1" x14ac:dyDescent="0.35">
      <c r="A20" s="3"/>
      <c r="B20" s="51">
        <v>10</v>
      </c>
      <c r="C20" s="50" t="s">
        <v>96</v>
      </c>
      <c r="D20" s="77" t="s">
        <v>97</v>
      </c>
      <c r="E20" s="96" t="s">
        <v>98</v>
      </c>
      <c r="F20" s="102">
        <v>44819</v>
      </c>
      <c r="G20" s="66">
        <v>413371.1</v>
      </c>
      <c r="H20" s="81" t="s">
        <v>99</v>
      </c>
      <c r="I20" s="63">
        <v>44802</v>
      </c>
      <c r="J20" s="100">
        <f t="shared" si="0"/>
        <v>413371.1</v>
      </c>
      <c r="K20" s="101" t="s">
        <v>100</v>
      </c>
      <c r="L20" s="98" t="s">
        <v>50</v>
      </c>
      <c r="M20" s="2"/>
    </row>
    <row r="21" spans="1:13" ht="16.5" customHeight="1" x14ac:dyDescent="0.35">
      <c r="A21" s="3"/>
      <c r="B21" s="51">
        <v>11</v>
      </c>
      <c r="C21" s="50" t="s">
        <v>101</v>
      </c>
      <c r="D21" s="77" t="s">
        <v>102</v>
      </c>
      <c r="E21" s="96" t="s">
        <v>103</v>
      </c>
      <c r="F21" s="102">
        <v>44819</v>
      </c>
      <c r="G21" s="66">
        <v>149659.4</v>
      </c>
      <c r="H21" s="81" t="s">
        <v>104</v>
      </c>
      <c r="I21" s="63">
        <v>44796</v>
      </c>
      <c r="J21" s="100">
        <f t="shared" si="0"/>
        <v>149659.4</v>
      </c>
      <c r="K21" s="101" t="s">
        <v>105</v>
      </c>
      <c r="L21" s="98" t="s">
        <v>50</v>
      </c>
      <c r="M21" s="2"/>
    </row>
    <row r="22" spans="1:13" ht="16.5" customHeight="1" x14ac:dyDescent="0.4">
      <c r="A22" s="3"/>
      <c r="B22" s="51"/>
      <c r="C22" s="50" t="s">
        <v>60</v>
      </c>
      <c r="D22" s="79" t="s">
        <v>61</v>
      </c>
      <c r="E22" s="96" t="s">
        <v>106</v>
      </c>
      <c r="F22" s="102">
        <v>44812</v>
      </c>
      <c r="G22" s="66">
        <v>101539</v>
      </c>
      <c r="H22" s="81" t="s">
        <v>107</v>
      </c>
      <c r="I22" s="63">
        <v>44767</v>
      </c>
      <c r="J22" s="100">
        <v>41418</v>
      </c>
      <c r="K22" s="101" t="s">
        <v>64</v>
      </c>
      <c r="L22" s="98" t="s">
        <v>50</v>
      </c>
      <c r="M22" s="2"/>
    </row>
    <row r="23" spans="1:13" ht="16.5" customHeight="1" x14ac:dyDescent="0.4">
      <c r="A23" s="3"/>
      <c r="B23" s="51"/>
      <c r="C23" s="50" t="s">
        <v>60</v>
      </c>
      <c r="D23" s="79" t="s">
        <v>61</v>
      </c>
      <c r="E23" s="96" t="s">
        <v>106</v>
      </c>
      <c r="F23" s="102">
        <v>44812</v>
      </c>
      <c r="G23" s="66"/>
      <c r="H23" s="81" t="s">
        <v>108</v>
      </c>
      <c r="I23" s="63">
        <v>44771</v>
      </c>
      <c r="J23" s="100">
        <v>30621</v>
      </c>
      <c r="K23" s="101" t="s">
        <v>64</v>
      </c>
      <c r="L23" s="98" t="s">
        <v>50</v>
      </c>
      <c r="M23" s="2"/>
    </row>
    <row r="24" spans="1:13" ht="16.5" customHeight="1" x14ac:dyDescent="0.4">
      <c r="A24" s="3"/>
      <c r="B24" s="51"/>
      <c r="C24" s="50" t="s">
        <v>60</v>
      </c>
      <c r="D24" s="79" t="s">
        <v>61</v>
      </c>
      <c r="E24" s="96" t="s">
        <v>106</v>
      </c>
      <c r="F24" s="102">
        <v>44812</v>
      </c>
      <c r="G24" s="66"/>
      <c r="H24" s="81" t="s">
        <v>109</v>
      </c>
      <c r="I24" s="63">
        <v>44771</v>
      </c>
      <c r="J24" s="100">
        <v>12980</v>
      </c>
      <c r="K24" s="101" t="s">
        <v>64</v>
      </c>
      <c r="L24" s="98" t="s">
        <v>50</v>
      </c>
      <c r="M24" s="2"/>
    </row>
    <row r="25" spans="1:13" ht="16.5" customHeight="1" x14ac:dyDescent="0.4">
      <c r="A25" s="3"/>
      <c r="B25" s="51"/>
      <c r="C25" s="50" t="s">
        <v>60</v>
      </c>
      <c r="D25" s="79" t="s">
        <v>61</v>
      </c>
      <c r="E25" s="96" t="s">
        <v>106</v>
      </c>
      <c r="F25" s="102">
        <v>44812</v>
      </c>
      <c r="G25" s="66"/>
      <c r="H25" s="81" t="s">
        <v>110</v>
      </c>
      <c r="I25" s="63">
        <v>44788</v>
      </c>
      <c r="J25" s="100">
        <v>16520</v>
      </c>
      <c r="K25" s="101" t="s">
        <v>64</v>
      </c>
      <c r="L25" s="98" t="s">
        <v>50</v>
      </c>
      <c r="M25" s="2"/>
    </row>
    <row r="26" spans="1:13" ht="16.5" customHeight="1" x14ac:dyDescent="0.35">
      <c r="A26" s="3"/>
      <c r="B26" s="51">
        <v>12</v>
      </c>
      <c r="C26" s="50" t="s">
        <v>111</v>
      </c>
      <c r="D26" s="77" t="s">
        <v>112</v>
      </c>
      <c r="E26" s="96" t="s">
        <v>113</v>
      </c>
      <c r="F26" s="102">
        <v>44819</v>
      </c>
      <c r="G26" s="66">
        <v>12014.76</v>
      </c>
      <c r="H26" s="81" t="s">
        <v>114</v>
      </c>
      <c r="I26" s="63">
        <v>44792</v>
      </c>
      <c r="J26" s="100">
        <f>+G26</f>
        <v>12014.76</v>
      </c>
      <c r="K26" s="101" t="s">
        <v>59</v>
      </c>
      <c r="L26" s="98" t="s">
        <v>50</v>
      </c>
      <c r="M26" s="2"/>
    </row>
    <row r="27" spans="1:13" ht="16.5" customHeight="1" x14ac:dyDescent="0.35">
      <c r="A27" s="3"/>
      <c r="B27" s="51">
        <v>13</v>
      </c>
      <c r="C27" s="50" t="s">
        <v>115</v>
      </c>
      <c r="D27" s="77" t="s">
        <v>116</v>
      </c>
      <c r="E27" s="96" t="s">
        <v>117</v>
      </c>
      <c r="F27" s="102">
        <v>44819</v>
      </c>
      <c r="G27" s="66">
        <v>71154</v>
      </c>
      <c r="H27" s="81" t="s">
        <v>118</v>
      </c>
      <c r="I27" s="63">
        <v>44796</v>
      </c>
      <c r="J27" s="100">
        <f>+G27</f>
        <v>71154</v>
      </c>
      <c r="K27" s="101" t="s">
        <v>59</v>
      </c>
      <c r="L27" s="98" t="s">
        <v>50</v>
      </c>
      <c r="M27" s="2"/>
    </row>
    <row r="28" spans="1:13" ht="16.5" customHeight="1" x14ac:dyDescent="0.35">
      <c r="A28" s="3"/>
      <c r="B28" s="51">
        <v>14</v>
      </c>
      <c r="C28" s="50" t="s">
        <v>119</v>
      </c>
      <c r="D28" s="77" t="s">
        <v>120</v>
      </c>
      <c r="E28" s="96" t="s">
        <v>121</v>
      </c>
      <c r="F28" s="102">
        <v>44819</v>
      </c>
      <c r="G28" s="66">
        <v>28327.360000000001</v>
      </c>
      <c r="H28" s="81" t="s">
        <v>122</v>
      </c>
      <c r="I28" s="63">
        <v>44739</v>
      </c>
      <c r="J28" s="100">
        <f>+G28</f>
        <v>28327.360000000001</v>
      </c>
      <c r="K28" s="101" t="s">
        <v>49</v>
      </c>
      <c r="L28" s="98" t="s">
        <v>50</v>
      </c>
      <c r="M28" s="2"/>
    </row>
    <row r="29" spans="1:13" ht="16.5" customHeight="1" x14ac:dyDescent="0.35">
      <c r="A29" s="3"/>
      <c r="B29" s="51">
        <v>15</v>
      </c>
      <c r="C29" s="50" t="s">
        <v>123</v>
      </c>
      <c r="D29" s="77" t="s">
        <v>124</v>
      </c>
      <c r="E29" s="96" t="s">
        <v>125</v>
      </c>
      <c r="F29" s="102">
        <v>44819</v>
      </c>
      <c r="G29" s="66">
        <v>54280</v>
      </c>
      <c r="H29" s="81" t="s">
        <v>126</v>
      </c>
      <c r="I29" s="63">
        <v>44792</v>
      </c>
      <c r="J29" s="100">
        <v>54280</v>
      </c>
      <c r="K29" s="101" t="s">
        <v>59</v>
      </c>
      <c r="L29" s="98" t="s">
        <v>50</v>
      </c>
      <c r="M29" s="2"/>
    </row>
    <row r="30" spans="1:13" ht="16.5" customHeight="1" x14ac:dyDescent="0.35">
      <c r="A30" s="3"/>
      <c r="B30" s="51">
        <v>16</v>
      </c>
      <c r="C30" s="50" t="s">
        <v>127</v>
      </c>
      <c r="D30" s="77" t="s">
        <v>128</v>
      </c>
      <c r="E30" s="96" t="s">
        <v>129</v>
      </c>
      <c r="F30" s="102">
        <v>44820</v>
      </c>
      <c r="G30" s="66">
        <v>143786.29999999999</v>
      </c>
      <c r="H30" s="81" t="s">
        <v>130</v>
      </c>
      <c r="I30" s="63">
        <v>44790</v>
      </c>
      <c r="J30" s="100">
        <v>143786.29999999999</v>
      </c>
      <c r="K30" s="101" t="s">
        <v>131</v>
      </c>
      <c r="L30" s="98" t="s">
        <v>50</v>
      </c>
      <c r="M30" s="2"/>
    </row>
    <row r="31" spans="1:13" ht="16.5" customHeight="1" x14ac:dyDescent="0.35">
      <c r="A31" s="3"/>
      <c r="B31" s="51">
        <v>17</v>
      </c>
      <c r="C31" s="50" t="s">
        <v>132</v>
      </c>
      <c r="D31" s="77" t="s">
        <v>133</v>
      </c>
      <c r="E31" s="96" t="s">
        <v>134</v>
      </c>
      <c r="F31" s="102">
        <v>44824</v>
      </c>
      <c r="G31" s="66">
        <v>12744</v>
      </c>
      <c r="H31" s="81" t="s">
        <v>135</v>
      </c>
      <c r="I31" s="63">
        <v>44790</v>
      </c>
      <c r="J31" s="100">
        <f t="shared" ref="J31:J38" si="1">+G31</f>
        <v>12744</v>
      </c>
      <c r="K31" s="101" t="s">
        <v>136</v>
      </c>
      <c r="L31" s="98" t="s">
        <v>50</v>
      </c>
      <c r="M31" s="2"/>
    </row>
    <row r="32" spans="1:13" ht="16.5" customHeight="1" x14ac:dyDescent="0.35">
      <c r="A32" s="3"/>
      <c r="B32" s="51">
        <v>18</v>
      </c>
      <c r="C32" s="50" t="s">
        <v>132</v>
      </c>
      <c r="D32" s="77" t="s">
        <v>133</v>
      </c>
      <c r="E32" s="96" t="s">
        <v>137</v>
      </c>
      <c r="F32" s="102">
        <v>44824</v>
      </c>
      <c r="G32" s="66">
        <v>11800</v>
      </c>
      <c r="H32" s="81" t="s">
        <v>138</v>
      </c>
      <c r="I32" s="63">
        <v>44790</v>
      </c>
      <c r="J32" s="100">
        <f t="shared" si="1"/>
        <v>11800</v>
      </c>
      <c r="K32" s="101" t="s">
        <v>139</v>
      </c>
      <c r="L32" s="98" t="s">
        <v>50</v>
      </c>
      <c r="M32" s="2"/>
    </row>
    <row r="33" spans="1:14" ht="16.5" customHeight="1" x14ac:dyDescent="0.35">
      <c r="A33" s="3"/>
      <c r="B33" s="51">
        <v>19</v>
      </c>
      <c r="C33" s="50" t="s">
        <v>140</v>
      </c>
      <c r="D33" s="77" t="s">
        <v>141</v>
      </c>
      <c r="E33" s="96" t="s">
        <v>142</v>
      </c>
      <c r="F33" s="102">
        <v>44831</v>
      </c>
      <c r="G33" s="66">
        <v>24898</v>
      </c>
      <c r="H33" s="81" t="s">
        <v>143</v>
      </c>
      <c r="I33" s="63">
        <v>44739</v>
      </c>
      <c r="J33" s="100">
        <f t="shared" si="1"/>
        <v>24898</v>
      </c>
      <c r="K33" s="101" t="s">
        <v>49</v>
      </c>
      <c r="L33" s="98" t="s">
        <v>50</v>
      </c>
      <c r="M33" s="2"/>
    </row>
    <row r="34" spans="1:14" ht="16.5" customHeight="1" x14ac:dyDescent="0.35">
      <c r="A34" s="3"/>
      <c r="B34" s="51">
        <v>20</v>
      </c>
      <c r="C34" s="50" t="s">
        <v>144</v>
      </c>
      <c r="D34" s="77" t="s">
        <v>145</v>
      </c>
      <c r="E34" s="96" t="s">
        <v>146</v>
      </c>
      <c r="F34" s="102">
        <v>44831</v>
      </c>
      <c r="G34" s="66">
        <v>16186.02</v>
      </c>
      <c r="H34" s="81" t="s">
        <v>147</v>
      </c>
      <c r="I34" s="63">
        <v>44743</v>
      </c>
      <c r="J34" s="100">
        <f t="shared" si="1"/>
        <v>16186.02</v>
      </c>
      <c r="K34" s="101" t="s">
        <v>49</v>
      </c>
      <c r="L34" s="98" t="s">
        <v>50</v>
      </c>
      <c r="M34" s="2"/>
    </row>
    <row r="35" spans="1:14" ht="16.5" customHeight="1" x14ac:dyDescent="0.35">
      <c r="A35" s="3"/>
      <c r="B35" s="51">
        <v>21</v>
      </c>
      <c r="C35" s="50" t="s">
        <v>115</v>
      </c>
      <c r="D35" s="77" t="s">
        <v>116</v>
      </c>
      <c r="E35" s="96" t="s">
        <v>148</v>
      </c>
      <c r="F35" s="102">
        <v>44831</v>
      </c>
      <c r="G35" s="66">
        <v>93932.72</v>
      </c>
      <c r="H35" s="81" t="s">
        <v>162</v>
      </c>
      <c r="I35" s="63">
        <v>44824</v>
      </c>
      <c r="J35" s="100">
        <f t="shared" si="1"/>
        <v>93932.72</v>
      </c>
      <c r="K35" s="101" t="s">
        <v>149</v>
      </c>
      <c r="L35" s="98" t="s">
        <v>50</v>
      </c>
      <c r="M35" s="2"/>
    </row>
    <row r="36" spans="1:14" ht="16.5" customHeight="1" x14ac:dyDescent="0.35">
      <c r="A36" s="3"/>
      <c r="B36" s="51">
        <v>22</v>
      </c>
      <c r="C36" s="50" t="s">
        <v>150</v>
      </c>
      <c r="D36" s="77" t="s">
        <v>151</v>
      </c>
      <c r="E36" s="96" t="s">
        <v>152</v>
      </c>
      <c r="F36" s="102">
        <v>44831</v>
      </c>
      <c r="G36" s="66">
        <v>83305.64</v>
      </c>
      <c r="H36" s="81" t="s">
        <v>153</v>
      </c>
      <c r="I36" s="63">
        <v>44736</v>
      </c>
      <c r="J36" s="100">
        <f t="shared" si="1"/>
        <v>83305.64</v>
      </c>
      <c r="K36" s="101" t="s">
        <v>91</v>
      </c>
      <c r="L36" s="98" t="s">
        <v>50</v>
      </c>
      <c r="M36" s="2"/>
    </row>
    <row r="37" spans="1:14" ht="16.5" customHeight="1" x14ac:dyDescent="0.35">
      <c r="A37" s="3"/>
      <c r="B37" s="51">
        <v>23</v>
      </c>
      <c r="C37" s="50" t="s">
        <v>154</v>
      </c>
      <c r="D37" s="77" t="s">
        <v>155</v>
      </c>
      <c r="E37" s="96" t="s">
        <v>156</v>
      </c>
      <c r="F37" s="102">
        <v>44831</v>
      </c>
      <c r="G37" s="66">
        <v>11398.8</v>
      </c>
      <c r="H37" s="81" t="s">
        <v>161</v>
      </c>
      <c r="I37" s="63">
        <v>44733</v>
      </c>
      <c r="J37" s="100">
        <f t="shared" si="1"/>
        <v>11398.8</v>
      </c>
      <c r="K37" s="101" t="s">
        <v>87</v>
      </c>
      <c r="L37" s="98" t="s">
        <v>50</v>
      </c>
      <c r="M37" s="2"/>
    </row>
    <row r="38" spans="1:14" ht="16.5" customHeight="1" x14ac:dyDescent="0.35">
      <c r="A38" s="3"/>
      <c r="B38" s="51">
        <v>24</v>
      </c>
      <c r="C38" s="50" t="s">
        <v>157</v>
      </c>
      <c r="D38" s="77" t="s">
        <v>158</v>
      </c>
      <c r="E38" s="96" t="s">
        <v>159</v>
      </c>
      <c r="F38" s="102">
        <v>44831</v>
      </c>
      <c r="G38" s="66">
        <v>132124.32</v>
      </c>
      <c r="H38" s="81" t="s">
        <v>160</v>
      </c>
      <c r="I38" s="63">
        <v>44746</v>
      </c>
      <c r="J38" s="100">
        <f t="shared" si="1"/>
        <v>132124.32</v>
      </c>
      <c r="K38" s="101" t="s">
        <v>163</v>
      </c>
      <c r="L38" s="98" t="s">
        <v>50</v>
      </c>
      <c r="M38" s="2"/>
    </row>
    <row r="39" spans="1:14" ht="16.5" customHeight="1" thickBot="1" x14ac:dyDescent="0.4">
      <c r="A39" s="3"/>
      <c r="B39" s="64"/>
      <c r="C39" s="65"/>
      <c r="D39" s="65" t="s">
        <v>47</v>
      </c>
      <c r="E39" s="83" t="s">
        <v>1</v>
      </c>
      <c r="F39" s="88" t="s">
        <v>47</v>
      </c>
      <c r="G39" s="89">
        <f>SUM(G10:G38)</f>
        <v>2557522.67</v>
      </c>
      <c r="H39" s="90"/>
      <c r="I39" s="90"/>
      <c r="J39" s="90"/>
      <c r="K39" s="91"/>
      <c r="L39" s="91"/>
      <c r="M39" s="2"/>
      <c r="N39" s="55"/>
    </row>
    <row r="40" spans="1:14" ht="16.5" customHeight="1" thickTop="1" x14ac:dyDescent="0.35">
      <c r="A40" s="3"/>
      <c r="B40" s="54"/>
      <c r="C40" s="85"/>
      <c r="D40" s="85"/>
      <c r="E40" s="75"/>
      <c r="F40" s="86"/>
      <c r="G40" s="87"/>
      <c r="H40" s="2"/>
      <c r="I40" s="2"/>
      <c r="J40" s="2"/>
      <c r="K40" s="2"/>
      <c r="L40" s="2"/>
      <c r="M40" s="2"/>
      <c r="N40" s="55"/>
    </row>
    <row r="41" spans="1:14" ht="16.5" customHeight="1" x14ac:dyDescent="0.35">
      <c r="A41" s="3"/>
      <c r="B41" s="54"/>
      <c r="C41" s="85"/>
      <c r="D41" s="85"/>
      <c r="E41" s="75"/>
      <c r="F41" s="86"/>
      <c r="G41" s="87"/>
      <c r="H41" s="2"/>
      <c r="I41" s="2"/>
      <c r="J41" s="2"/>
      <c r="K41" s="2"/>
      <c r="L41" s="2"/>
      <c r="M41" s="2"/>
      <c r="N41" s="55"/>
    </row>
    <row r="42" spans="1:14" ht="16.5" customHeight="1" x14ac:dyDescent="0.35">
      <c r="A42" s="3"/>
      <c r="B42" s="54"/>
      <c r="C42" s="85"/>
      <c r="D42" s="85"/>
      <c r="E42" s="75"/>
      <c r="F42" s="86"/>
      <c r="G42" s="87"/>
      <c r="H42" s="2"/>
      <c r="I42" s="2"/>
      <c r="J42" s="2"/>
      <c r="K42" s="2"/>
      <c r="L42" s="2"/>
      <c r="M42" s="2"/>
      <c r="N42" s="55"/>
    </row>
    <row r="43" spans="1:14" ht="16.5" customHeight="1" x14ac:dyDescent="0.35">
      <c r="A43" s="3"/>
      <c r="B43" s="54"/>
      <c r="C43" s="11"/>
      <c r="D43" s="11"/>
      <c r="E43" s="2"/>
      <c r="F43" s="2"/>
      <c r="G43" s="12"/>
      <c r="H43" s="2"/>
      <c r="I43" s="13"/>
      <c r="J43" s="13"/>
      <c r="K43" s="13"/>
      <c r="L43" s="13"/>
      <c r="M43" s="2"/>
    </row>
    <row r="44" spans="1:14" ht="16.5" customHeight="1" x14ac:dyDescent="0.35">
      <c r="A44" s="3"/>
      <c r="B44" s="70"/>
      <c r="C44" s="71"/>
      <c r="D44" s="71"/>
      <c r="E44" s="72"/>
      <c r="F44" s="72"/>
      <c r="G44" s="73"/>
      <c r="H44" s="72"/>
      <c r="I44" s="74"/>
      <c r="J44" s="74"/>
      <c r="K44" s="74"/>
      <c r="L44" s="74"/>
      <c r="M44" s="2"/>
    </row>
    <row r="45" spans="1:14" ht="16.5" customHeight="1" x14ac:dyDescent="0.35">
      <c r="A45" s="3"/>
      <c r="B45" s="109" t="s">
        <v>52</v>
      </c>
      <c r="C45" s="109"/>
      <c r="D45" s="109"/>
      <c r="E45" s="109"/>
      <c r="F45" s="75"/>
      <c r="G45" s="107" t="s">
        <v>37</v>
      </c>
      <c r="H45" s="107"/>
      <c r="I45" s="107"/>
      <c r="J45" s="107"/>
      <c r="K45" s="107" t="s">
        <v>35</v>
      </c>
      <c r="L45" s="107"/>
      <c r="M45" s="2"/>
    </row>
    <row r="46" spans="1:14" ht="16.5" customHeight="1" x14ac:dyDescent="0.35">
      <c r="A46" s="3"/>
      <c r="B46" s="109" t="s">
        <v>53</v>
      </c>
      <c r="C46" s="109"/>
      <c r="D46" s="109"/>
      <c r="E46" s="109"/>
      <c r="F46" s="75"/>
      <c r="G46" s="107" t="s">
        <v>36</v>
      </c>
      <c r="H46" s="107"/>
      <c r="I46" s="107"/>
      <c r="J46" s="107"/>
      <c r="K46" s="107" t="s">
        <v>34</v>
      </c>
      <c r="L46" s="107"/>
      <c r="M46" s="2"/>
    </row>
    <row r="47" spans="1:14" ht="16.5" customHeight="1" x14ac:dyDescent="0.35">
      <c r="A47" s="3"/>
      <c r="B47" s="109" t="s">
        <v>54</v>
      </c>
      <c r="C47" s="109"/>
      <c r="D47" s="109"/>
      <c r="E47" s="109"/>
      <c r="F47" s="84"/>
      <c r="G47" s="107" t="s">
        <v>40</v>
      </c>
      <c r="H47" s="107"/>
      <c r="I47" s="107"/>
      <c r="J47" s="107"/>
      <c r="K47" s="107" t="s">
        <v>39</v>
      </c>
      <c r="L47" s="107"/>
      <c r="M47" s="2"/>
    </row>
    <row r="48" spans="1:14" ht="17.25" x14ac:dyDescent="0.35">
      <c r="B48" s="72"/>
      <c r="C48" s="72"/>
      <c r="D48" s="72"/>
      <c r="E48" s="72"/>
      <c r="F48" s="72"/>
      <c r="G48" s="72"/>
      <c r="H48" s="72"/>
      <c r="I48" s="72"/>
      <c r="J48" s="76"/>
      <c r="K48" s="76"/>
      <c r="L48" s="76"/>
      <c r="M48" s="2"/>
    </row>
    <row r="49" spans="2:13" ht="16.5" x14ac:dyDescent="0.35">
      <c r="B49" s="4"/>
      <c r="C49" s="5"/>
      <c r="D49" s="5"/>
      <c r="E49" s="5"/>
      <c r="F49" s="5"/>
      <c r="G49" s="5"/>
      <c r="H49" s="5"/>
      <c r="I49" s="5"/>
      <c r="J49" s="7"/>
      <c r="K49" s="7"/>
      <c r="L49" s="7"/>
      <c r="M49" s="2"/>
    </row>
    <row r="50" spans="2:13" ht="16.5" x14ac:dyDescent="0.3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2"/>
    </row>
    <row r="51" spans="2:13" ht="16.5" x14ac:dyDescent="0.3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2"/>
    </row>
    <row r="52" spans="2:13" ht="16.5" x14ac:dyDescent="0.35">
      <c r="B52" s="4"/>
      <c r="C52" s="5"/>
      <c r="D52" s="5"/>
      <c r="F52" s="61"/>
      <c r="G52" s="5"/>
      <c r="H52" s="5"/>
      <c r="I52" s="5"/>
      <c r="J52" s="5"/>
      <c r="K52" s="5"/>
      <c r="L52" s="5"/>
      <c r="M52" s="2"/>
    </row>
    <row r="53" spans="2:13" x14ac:dyDescent="0.25">
      <c r="B53" s="4"/>
      <c r="C53" s="5"/>
      <c r="D53" s="5"/>
      <c r="E53" s="5"/>
      <c r="F53" s="61"/>
      <c r="G53" s="5"/>
      <c r="H53" s="5"/>
      <c r="I53" s="5"/>
      <c r="J53" s="5"/>
      <c r="K53" s="5"/>
      <c r="L53" s="5"/>
      <c r="M53" s="5"/>
    </row>
    <row r="54" spans="2:13" x14ac:dyDescent="0.25">
      <c r="B54" s="4"/>
      <c r="C54" s="5"/>
      <c r="D54" s="5"/>
      <c r="E54" s="5"/>
      <c r="F54" s="5"/>
      <c r="G54" s="61"/>
      <c r="H54" s="5"/>
      <c r="I54" s="5"/>
      <c r="J54" s="5"/>
      <c r="K54" s="5"/>
      <c r="L54" s="5"/>
      <c r="M54" s="5"/>
    </row>
    <row r="55" spans="2:13" x14ac:dyDescent="0.25">
      <c r="B55" s="4"/>
      <c r="C55" s="5"/>
      <c r="D55" s="5"/>
      <c r="E55" s="5"/>
      <c r="F55" s="5"/>
      <c r="G55" s="61"/>
      <c r="H55" s="61"/>
      <c r="I55" s="5"/>
      <c r="J55" s="5"/>
      <c r="K55" s="5"/>
      <c r="L55" s="5"/>
      <c r="M55" s="5"/>
    </row>
    <row r="56" spans="2:13" x14ac:dyDescent="0.25">
      <c r="B56" s="4"/>
      <c r="C56" s="5"/>
      <c r="D56" s="5"/>
      <c r="E56" s="5"/>
      <c r="F56" s="5"/>
      <c r="G56" s="5"/>
      <c r="H56" s="24"/>
      <c r="I56" s="5"/>
      <c r="J56" s="5"/>
      <c r="K56" s="5"/>
      <c r="L56" s="5"/>
      <c r="M56" s="5"/>
    </row>
    <row r="57" spans="2:13" x14ac:dyDescent="0.25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7"/>
    </row>
    <row r="58" spans="2:13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8"/>
    </row>
    <row r="59" spans="2:13" x14ac:dyDescent="0.25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x14ac:dyDescent="0.25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 x14ac:dyDescent="0.25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x14ac:dyDescent="0.25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x14ac:dyDescent="0.25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x14ac:dyDescent="0.25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x14ac:dyDescent="0.25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x14ac:dyDescent="0.25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 x14ac:dyDescent="0.25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x14ac:dyDescent="0.25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 x14ac:dyDescent="0.25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x14ac:dyDescent="0.25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 x14ac:dyDescent="0.25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 x14ac:dyDescent="0.25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 x14ac:dyDescent="0.25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 x14ac:dyDescent="0.25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 x14ac:dyDescent="0.25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x14ac:dyDescent="0.25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 x14ac:dyDescent="0.25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x14ac:dyDescent="0.25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 x14ac:dyDescent="0.25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 x14ac:dyDescent="0.25">
      <c r="M81" s="5"/>
    </row>
    <row r="82" spans="2:13" x14ac:dyDescent="0.25">
      <c r="B82" s="9"/>
      <c r="C82" s="9"/>
      <c r="D82" s="9"/>
      <c r="E82" s="5"/>
      <c r="F82" s="5"/>
      <c r="M82" s="5"/>
    </row>
    <row r="83" spans="2:13" x14ac:dyDescent="0.25">
      <c r="B83" s="10"/>
      <c r="C83" s="10"/>
      <c r="D83" s="10"/>
      <c r="E83" s="5"/>
      <c r="F83" s="10"/>
      <c r="H83" s="10"/>
      <c r="I83" s="10"/>
      <c r="J83" s="10"/>
      <c r="K83" s="10"/>
      <c r="L83" s="10"/>
      <c r="M83" s="5"/>
    </row>
    <row r="84" spans="2:13" x14ac:dyDescent="0.25">
      <c r="B84" s="5"/>
      <c r="C84" s="5"/>
      <c r="D84" s="5"/>
      <c r="E84" s="5"/>
      <c r="M84" s="5"/>
    </row>
    <row r="85" spans="2:13" x14ac:dyDescent="0.25">
      <c r="B85" s="5"/>
      <c r="C85" s="5"/>
      <c r="D85" s="5"/>
      <c r="E85" s="5"/>
      <c r="M85" s="5"/>
    </row>
    <row r="86" spans="2:13" x14ac:dyDescent="0.25">
      <c r="M86" s="5"/>
    </row>
    <row r="87" spans="2:13" x14ac:dyDescent="0.25">
      <c r="M87" s="5"/>
    </row>
    <row r="88" spans="2:13" x14ac:dyDescent="0.25">
      <c r="M88" s="5"/>
    </row>
    <row r="91" spans="2:13" x14ac:dyDescent="0.25">
      <c r="M91" s="10"/>
    </row>
  </sheetData>
  <sortState xmlns:xlrd2="http://schemas.microsoft.com/office/spreadsheetml/2017/richdata2" ref="B10:L38">
    <sortCondition ref="E10:E38"/>
  </sortState>
  <mergeCells count="10">
    <mergeCell ref="K45:L45"/>
    <mergeCell ref="K46:L46"/>
    <mergeCell ref="K47:L47"/>
    <mergeCell ref="B1:L8"/>
    <mergeCell ref="G45:J45"/>
    <mergeCell ref="G47:J47"/>
    <mergeCell ref="G46:J46"/>
    <mergeCell ref="B45:E45"/>
    <mergeCell ref="B46:E46"/>
    <mergeCell ref="B47:E47"/>
  </mergeCells>
  <pageMargins left="0.70866141732283472" right="0.70866141732283472" top="0.74803149606299213" bottom="0.74803149606299213" header="0.31496062992125984" footer="0.31496062992125984"/>
  <pageSetup scale="55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3A08-2DF2-4140-A19B-734F24233CDC}">
  <sheetPr>
    <pageSetUpPr fitToPage="1"/>
  </sheetPr>
  <dimension ref="A1:N75"/>
  <sheetViews>
    <sheetView tabSelected="1" topLeftCell="B28" workbookViewId="0">
      <selection activeCell="D34" sqref="D34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41.140625" customWidth="1"/>
    <col min="4" max="4" width="15.28515625" customWidth="1"/>
    <col min="5" max="5" width="14.5703125" customWidth="1"/>
    <col min="6" max="6" width="19.85546875" customWidth="1"/>
    <col min="7" max="7" width="17" customWidth="1"/>
    <col min="8" max="8" width="21.28515625" customWidth="1"/>
    <col min="9" max="9" width="12.85546875" customWidth="1"/>
    <col min="10" max="10" width="14.42578125" customWidth="1"/>
    <col min="11" max="11" width="51.42578125" customWidth="1"/>
    <col min="12" max="12" width="22.28515625" customWidth="1"/>
    <col min="13" max="13" width="13.140625" bestFit="1" customWidth="1"/>
    <col min="15" max="16" width="13.140625" bestFit="1" customWidth="1"/>
    <col min="20" max="20" width="12.28515625" bestFit="1" customWidth="1"/>
    <col min="260" max="260" width="0.5703125" customWidth="1"/>
    <col min="261" max="261" width="6.140625" customWidth="1"/>
    <col min="262" max="262" width="17.85546875" customWidth="1"/>
    <col min="263" max="263" width="35.42578125" customWidth="1"/>
    <col min="264" max="264" width="52" customWidth="1"/>
    <col min="265" max="265" width="16.28515625" customWidth="1"/>
    <col min="266" max="267" width="14.42578125" customWidth="1"/>
    <col min="268" max="268" width="16.140625" customWidth="1"/>
    <col min="269" max="269" width="13.140625" bestFit="1" customWidth="1"/>
    <col min="271" max="271" width="13.140625" bestFit="1" customWidth="1"/>
    <col min="516" max="516" width="0.5703125" customWidth="1"/>
    <col min="517" max="517" width="6.140625" customWidth="1"/>
    <col min="518" max="518" width="17.85546875" customWidth="1"/>
    <col min="519" max="519" width="35.42578125" customWidth="1"/>
    <col min="520" max="520" width="52" customWidth="1"/>
    <col min="521" max="521" width="16.28515625" customWidth="1"/>
    <col min="522" max="523" width="14.42578125" customWidth="1"/>
    <col min="524" max="524" width="16.140625" customWidth="1"/>
    <col min="525" max="525" width="13.140625" bestFit="1" customWidth="1"/>
    <col min="527" max="527" width="13.140625" bestFit="1" customWidth="1"/>
    <col min="772" max="772" width="0.5703125" customWidth="1"/>
    <col min="773" max="773" width="6.140625" customWidth="1"/>
    <col min="774" max="774" width="17.85546875" customWidth="1"/>
    <col min="775" max="775" width="35.42578125" customWidth="1"/>
    <col min="776" max="776" width="52" customWidth="1"/>
    <col min="777" max="777" width="16.28515625" customWidth="1"/>
    <col min="778" max="779" width="14.42578125" customWidth="1"/>
    <col min="780" max="780" width="16.140625" customWidth="1"/>
    <col min="781" max="781" width="13.140625" bestFit="1" customWidth="1"/>
    <col min="783" max="783" width="13.140625" bestFit="1" customWidth="1"/>
    <col min="1028" max="1028" width="0.5703125" customWidth="1"/>
    <col min="1029" max="1029" width="6.140625" customWidth="1"/>
    <col min="1030" max="1030" width="17.85546875" customWidth="1"/>
    <col min="1031" max="1031" width="35.42578125" customWidth="1"/>
    <col min="1032" max="1032" width="52" customWidth="1"/>
    <col min="1033" max="1033" width="16.28515625" customWidth="1"/>
    <col min="1034" max="1035" width="14.42578125" customWidth="1"/>
    <col min="1036" max="1036" width="16.140625" customWidth="1"/>
    <col min="1037" max="1037" width="13.140625" bestFit="1" customWidth="1"/>
    <col min="1039" max="1039" width="13.140625" bestFit="1" customWidth="1"/>
    <col min="1284" max="1284" width="0.5703125" customWidth="1"/>
    <col min="1285" max="1285" width="6.140625" customWidth="1"/>
    <col min="1286" max="1286" width="17.85546875" customWidth="1"/>
    <col min="1287" max="1287" width="35.42578125" customWidth="1"/>
    <col min="1288" max="1288" width="52" customWidth="1"/>
    <col min="1289" max="1289" width="16.28515625" customWidth="1"/>
    <col min="1290" max="1291" width="14.42578125" customWidth="1"/>
    <col min="1292" max="1292" width="16.140625" customWidth="1"/>
    <col min="1293" max="1293" width="13.140625" bestFit="1" customWidth="1"/>
    <col min="1295" max="1295" width="13.140625" bestFit="1" customWidth="1"/>
    <col min="1540" max="1540" width="0.5703125" customWidth="1"/>
    <col min="1541" max="1541" width="6.140625" customWidth="1"/>
    <col min="1542" max="1542" width="17.85546875" customWidth="1"/>
    <col min="1543" max="1543" width="35.42578125" customWidth="1"/>
    <col min="1544" max="1544" width="52" customWidth="1"/>
    <col min="1545" max="1545" width="16.28515625" customWidth="1"/>
    <col min="1546" max="1547" width="14.42578125" customWidth="1"/>
    <col min="1548" max="1548" width="16.140625" customWidth="1"/>
    <col min="1549" max="1549" width="13.140625" bestFit="1" customWidth="1"/>
    <col min="1551" max="1551" width="13.140625" bestFit="1" customWidth="1"/>
    <col min="1796" max="1796" width="0.5703125" customWidth="1"/>
    <col min="1797" max="1797" width="6.140625" customWidth="1"/>
    <col min="1798" max="1798" width="17.85546875" customWidth="1"/>
    <col min="1799" max="1799" width="35.42578125" customWidth="1"/>
    <col min="1800" max="1800" width="52" customWidth="1"/>
    <col min="1801" max="1801" width="16.28515625" customWidth="1"/>
    <col min="1802" max="1803" width="14.42578125" customWidth="1"/>
    <col min="1804" max="1804" width="16.140625" customWidth="1"/>
    <col min="1805" max="1805" width="13.140625" bestFit="1" customWidth="1"/>
    <col min="1807" max="1807" width="13.140625" bestFit="1" customWidth="1"/>
    <col min="2052" max="2052" width="0.5703125" customWidth="1"/>
    <col min="2053" max="2053" width="6.140625" customWidth="1"/>
    <col min="2054" max="2054" width="17.85546875" customWidth="1"/>
    <col min="2055" max="2055" width="35.42578125" customWidth="1"/>
    <col min="2056" max="2056" width="52" customWidth="1"/>
    <col min="2057" max="2057" width="16.28515625" customWidth="1"/>
    <col min="2058" max="2059" width="14.42578125" customWidth="1"/>
    <col min="2060" max="2060" width="16.140625" customWidth="1"/>
    <col min="2061" max="2061" width="13.140625" bestFit="1" customWidth="1"/>
    <col min="2063" max="2063" width="13.140625" bestFit="1" customWidth="1"/>
    <col min="2308" max="2308" width="0.5703125" customWidth="1"/>
    <col min="2309" max="2309" width="6.140625" customWidth="1"/>
    <col min="2310" max="2310" width="17.85546875" customWidth="1"/>
    <col min="2311" max="2311" width="35.42578125" customWidth="1"/>
    <col min="2312" max="2312" width="52" customWidth="1"/>
    <col min="2313" max="2313" width="16.28515625" customWidth="1"/>
    <col min="2314" max="2315" width="14.42578125" customWidth="1"/>
    <col min="2316" max="2316" width="16.140625" customWidth="1"/>
    <col min="2317" max="2317" width="13.140625" bestFit="1" customWidth="1"/>
    <col min="2319" max="2319" width="13.140625" bestFit="1" customWidth="1"/>
    <col min="2564" max="2564" width="0.5703125" customWidth="1"/>
    <col min="2565" max="2565" width="6.140625" customWidth="1"/>
    <col min="2566" max="2566" width="17.85546875" customWidth="1"/>
    <col min="2567" max="2567" width="35.42578125" customWidth="1"/>
    <col min="2568" max="2568" width="52" customWidth="1"/>
    <col min="2569" max="2569" width="16.28515625" customWidth="1"/>
    <col min="2570" max="2571" width="14.42578125" customWidth="1"/>
    <col min="2572" max="2572" width="16.140625" customWidth="1"/>
    <col min="2573" max="2573" width="13.140625" bestFit="1" customWidth="1"/>
    <col min="2575" max="2575" width="13.140625" bestFit="1" customWidth="1"/>
    <col min="2820" max="2820" width="0.5703125" customWidth="1"/>
    <col min="2821" max="2821" width="6.140625" customWidth="1"/>
    <col min="2822" max="2822" width="17.85546875" customWidth="1"/>
    <col min="2823" max="2823" width="35.42578125" customWidth="1"/>
    <col min="2824" max="2824" width="52" customWidth="1"/>
    <col min="2825" max="2825" width="16.28515625" customWidth="1"/>
    <col min="2826" max="2827" width="14.42578125" customWidth="1"/>
    <col min="2828" max="2828" width="16.140625" customWidth="1"/>
    <col min="2829" max="2829" width="13.140625" bestFit="1" customWidth="1"/>
    <col min="2831" max="2831" width="13.140625" bestFit="1" customWidth="1"/>
    <col min="3076" max="3076" width="0.5703125" customWidth="1"/>
    <col min="3077" max="3077" width="6.140625" customWidth="1"/>
    <col min="3078" max="3078" width="17.85546875" customWidth="1"/>
    <col min="3079" max="3079" width="35.42578125" customWidth="1"/>
    <col min="3080" max="3080" width="52" customWidth="1"/>
    <col min="3081" max="3081" width="16.28515625" customWidth="1"/>
    <col min="3082" max="3083" width="14.42578125" customWidth="1"/>
    <col min="3084" max="3084" width="16.140625" customWidth="1"/>
    <col min="3085" max="3085" width="13.140625" bestFit="1" customWidth="1"/>
    <col min="3087" max="3087" width="13.140625" bestFit="1" customWidth="1"/>
    <col min="3332" max="3332" width="0.5703125" customWidth="1"/>
    <col min="3333" max="3333" width="6.140625" customWidth="1"/>
    <col min="3334" max="3334" width="17.85546875" customWidth="1"/>
    <col min="3335" max="3335" width="35.42578125" customWidth="1"/>
    <col min="3336" max="3336" width="52" customWidth="1"/>
    <col min="3337" max="3337" width="16.28515625" customWidth="1"/>
    <col min="3338" max="3339" width="14.42578125" customWidth="1"/>
    <col min="3340" max="3340" width="16.140625" customWidth="1"/>
    <col min="3341" max="3341" width="13.140625" bestFit="1" customWidth="1"/>
    <col min="3343" max="3343" width="13.140625" bestFit="1" customWidth="1"/>
    <col min="3588" max="3588" width="0.5703125" customWidth="1"/>
    <col min="3589" max="3589" width="6.140625" customWidth="1"/>
    <col min="3590" max="3590" width="17.85546875" customWidth="1"/>
    <col min="3591" max="3591" width="35.42578125" customWidth="1"/>
    <col min="3592" max="3592" width="52" customWidth="1"/>
    <col min="3593" max="3593" width="16.28515625" customWidth="1"/>
    <col min="3594" max="3595" width="14.42578125" customWidth="1"/>
    <col min="3596" max="3596" width="16.140625" customWidth="1"/>
    <col min="3597" max="3597" width="13.140625" bestFit="1" customWidth="1"/>
    <col min="3599" max="3599" width="13.140625" bestFit="1" customWidth="1"/>
    <col min="3844" max="3844" width="0.5703125" customWidth="1"/>
    <col min="3845" max="3845" width="6.140625" customWidth="1"/>
    <col min="3846" max="3846" width="17.85546875" customWidth="1"/>
    <col min="3847" max="3847" width="35.42578125" customWidth="1"/>
    <col min="3848" max="3848" width="52" customWidth="1"/>
    <col min="3849" max="3849" width="16.28515625" customWidth="1"/>
    <col min="3850" max="3851" width="14.42578125" customWidth="1"/>
    <col min="3852" max="3852" width="16.140625" customWidth="1"/>
    <col min="3853" max="3853" width="13.140625" bestFit="1" customWidth="1"/>
    <col min="3855" max="3855" width="13.140625" bestFit="1" customWidth="1"/>
    <col min="4100" max="4100" width="0.5703125" customWidth="1"/>
    <col min="4101" max="4101" width="6.140625" customWidth="1"/>
    <col min="4102" max="4102" width="17.85546875" customWidth="1"/>
    <col min="4103" max="4103" width="35.42578125" customWidth="1"/>
    <col min="4104" max="4104" width="52" customWidth="1"/>
    <col min="4105" max="4105" width="16.28515625" customWidth="1"/>
    <col min="4106" max="4107" width="14.42578125" customWidth="1"/>
    <col min="4108" max="4108" width="16.140625" customWidth="1"/>
    <col min="4109" max="4109" width="13.140625" bestFit="1" customWidth="1"/>
    <col min="4111" max="4111" width="13.140625" bestFit="1" customWidth="1"/>
    <col min="4356" max="4356" width="0.5703125" customWidth="1"/>
    <col min="4357" max="4357" width="6.140625" customWidth="1"/>
    <col min="4358" max="4358" width="17.85546875" customWidth="1"/>
    <col min="4359" max="4359" width="35.42578125" customWidth="1"/>
    <col min="4360" max="4360" width="52" customWidth="1"/>
    <col min="4361" max="4361" width="16.28515625" customWidth="1"/>
    <col min="4362" max="4363" width="14.42578125" customWidth="1"/>
    <col min="4364" max="4364" width="16.140625" customWidth="1"/>
    <col min="4365" max="4365" width="13.140625" bestFit="1" customWidth="1"/>
    <col min="4367" max="4367" width="13.140625" bestFit="1" customWidth="1"/>
    <col min="4612" max="4612" width="0.5703125" customWidth="1"/>
    <col min="4613" max="4613" width="6.140625" customWidth="1"/>
    <col min="4614" max="4614" width="17.85546875" customWidth="1"/>
    <col min="4615" max="4615" width="35.42578125" customWidth="1"/>
    <col min="4616" max="4616" width="52" customWidth="1"/>
    <col min="4617" max="4617" width="16.28515625" customWidth="1"/>
    <col min="4618" max="4619" width="14.42578125" customWidth="1"/>
    <col min="4620" max="4620" width="16.140625" customWidth="1"/>
    <col min="4621" max="4621" width="13.140625" bestFit="1" customWidth="1"/>
    <col min="4623" max="4623" width="13.140625" bestFit="1" customWidth="1"/>
    <col min="4868" max="4868" width="0.5703125" customWidth="1"/>
    <col min="4869" max="4869" width="6.140625" customWidth="1"/>
    <col min="4870" max="4870" width="17.85546875" customWidth="1"/>
    <col min="4871" max="4871" width="35.42578125" customWidth="1"/>
    <col min="4872" max="4872" width="52" customWidth="1"/>
    <col min="4873" max="4873" width="16.28515625" customWidth="1"/>
    <col min="4874" max="4875" width="14.42578125" customWidth="1"/>
    <col min="4876" max="4876" width="16.140625" customWidth="1"/>
    <col min="4877" max="4877" width="13.140625" bestFit="1" customWidth="1"/>
    <col min="4879" max="4879" width="13.140625" bestFit="1" customWidth="1"/>
    <col min="5124" max="5124" width="0.5703125" customWidth="1"/>
    <col min="5125" max="5125" width="6.140625" customWidth="1"/>
    <col min="5126" max="5126" width="17.85546875" customWidth="1"/>
    <col min="5127" max="5127" width="35.42578125" customWidth="1"/>
    <col min="5128" max="5128" width="52" customWidth="1"/>
    <col min="5129" max="5129" width="16.28515625" customWidth="1"/>
    <col min="5130" max="5131" width="14.42578125" customWidth="1"/>
    <col min="5132" max="5132" width="16.140625" customWidth="1"/>
    <col min="5133" max="5133" width="13.140625" bestFit="1" customWidth="1"/>
    <col min="5135" max="5135" width="13.140625" bestFit="1" customWidth="1"/>
    <col min="5380" max="5380" width="0.5703125" customWidth="1"/>
    <col min="5381" max="5381" width="6.140625" customWidth="1"/>
    <col min="5382" max="5382" width="17.85546875" customWidth="1"/>
    <col min="5383" max="5383" width="35.42578125" customWidth="1"/>
    <col min="5384" max="5384" width="52" customWidth="1"/>
    <col min="5385" max="5385" width="16.28515625" customWidth="1"/>
    <col min="5386" max="5387" width="14.42578125" customWidth="1"/>
    <col min="5388" max="5388" width="16.140625" customWidth="1"/>
    <col min="5389" max="5389" width="13.140625" bestFit="1" customWidth="1"/>
    <col min="5391" max="5391" width="13.140625" bestFit="1" customWidth="1"/>
    <col min="5636" max="5636" width="0.5703125" customWidth="1"/>
    <col min="5637" max="5637" width="6.140625" customWidth="1"/>
    <col min="5638" max="5638" width="17.85546875" customWidth="1"/>
    <col min="5639" max="5639" width="35.42578125" customWidth="1"/>
    <col min="5640" max="5640" width="52" customWidth="1"/>
    <col min="5641" max="5641" width="16.28515625" customWidth="1"/>
    <col min="5642" max="5643" width="14.42578125" customWidth="1"/>
    <col min="5644" max="5644" width="16.140625" customWidth="1"/>
    <col min="5645" max="5645" width="13.140625" bestFit="1" customWidth="1"/>
    <col min="5647" max="5647" width="13.140625" bestFit="1" customWidth="1"/>
    <col min="5892" max="5892" width="0.5703125" customWidth="1"/>
    <col min="5893" max="5893" width="6.140625" customWidth="1"/>
    <col min="5894" max="5894" width="17.85546875" customWidth="1"/>
    <col min="5895" max="5895" width="35.42578125" customWidth="1"/>
    <col min="5896" max="5896" width="52" customWidth="1"/>
    <col min="5897" max="5897" width="16.28515625" customWidth="1"/>
    <col min="5898" max="5899" width="14.42578125" customWidth="1"/>
    <col min="5900" max="5900" width="16.140625" customWidth="1"/>
    <col min="5901" max="5901" width="13.140625" bestFit="1" customWidth="1"/>
    <col min="5903" max="5903" width="13.140625" bestFit="1" customWidth="1"/>
    <col min="6148" max="6148" width="0.5703125" customWidth="1"/>
    <col min="6149" max="6149" width="6.140625" customWidth="1"/>
    <col min="6150" max="6150" width="17.85546875" customWidth="1"/>
    <col min="6151" max="6151" width="35.42578125" customWidth="1"/>
    <col min="6152" max="6152" width="52" customWidth="1"/>
    <col min="6153" max="6153" width="16.28515625" customWidth="1"/>
    <col min="6154" max="6155" width="14.42578125" customWidth="1"/>
    <col min="6156" max="6156" width="16.140625" customWidth="1"/>
    <col min="6157" max="6157" width="13.140625" bestFit="1" customWidth="1"/>
    <col min="6159" max="6159" width="13.140625" bestFit="1" customWidth="1"/>
    <col min="6404" max="6404" width="0.5703125" customWidth="1"/>
    <col min="6405" max="6405" width="6.140625" customWidth="1"/>
    <col min="6406" max="6406" width="17.85546875" customWidth="1"/>
    <col min="6407" max="6407" width="35.42578125" customWidth="1"/>
    <col min="6408" max="6408" width="52" customWidth="1"/>
    <col min="6409" max="6409" width="16.28515625" customWidth="1"/>
    <col min="6410" max="6411" width="14.42578125" customWidth="1"/>
    <col min="6412" max="6412" width="16.140625" customWidth="1"/>
    <col min="6413" max="6413" width="13.140625" bestFit="1" customWidth="1"/>
    <col min="6415" max="6415" width="13.140625" bestFit="1" customWidth="1"/>
    <col min="6660" max="6660" width="0.5703125" customWidth="1"/>
    <col min="6661" max="6661" width="6.140625" customWidth="1"/>
    <col min="6662" max="6662" width="17.85546875" customWidth="1"/>
    <col min="6663" max="6663" width="35.42578125" customWidth="1"/>
    <col min="6664" max="6664" width="52" customWidth="1"/>
    <col min="6665" max="6665" width="16.28515625" customWidth="1"/>
    <col min="6666" max="6667" width="14.42578125" customWidth="1"/>
    <col min="6668" max="6668" width="16.140625" customWidth="1"/>
    <col min="6669" max="6669" width="13.140625" bestFit="1" customWidth="1"/>
    <col min="6671" max="6671" width="13.140625" bestFit="1" customWidth="1"/>
    <col min="6916" max="6916" width="0.5703125" customWidth="1"/>
    <col min="6917" max="6917" width="6.140625" customWidth="1"/>
    <col min="6918" max="6918" width="17.85546875" customWidth="1"/>
    <col min="6919" max="6919" width="35.42578125" customWidth="1"/>
    <col min="6920" max="6920" width="52" customWidth="1"/>
    <col min="6921" max="6921" width="16.28515625" customWidth="1"/>
    <col min="6922" max="6923" width="14.42578125" customWidth="1"/>
    <col min="6924" max="6924" width="16.140625" customWidth="1"/>
    <col min="6925" max="6925" width="13.140625" bestFit="1" customWidth="1"/>
    <col min="6927" max="6927" width="13.140625" bestFit="1" customWidth="1"/>
    <col min="7172" max="7172" width="0.5703125" customWidth="1"/>
    <col min="7173" max="7173" width="6.140625" customWidth="1"/>
    <col min="7174" max="7174" width="17.85546875" customWidth="1"/>
    <col min="7175" max="7175" width="35.42578125" customWidth="1"/>
    <col min="7176" max="7176" width="52" customWidth="1"/>
    <col min="7177" max="7177" width="16.28515625" customWidth="1"/>
    <col min="7178" max="7179" width="14.42578125" customWidth="1"/>
    <col min="7180" max="7180" width="16.140625" customWidth="1"/>
    <col min="7181" max="7181" width="13.140625" bestFit="1" customWidth="1"/>
    <col min="7183" max="7183" width="13.140625" bestFit="1" customWidth="1"/>
    <col min="7428" max="7428" width="0.5703125" customWidth="1"/>
    <col min="7429" max="7429" width="6.140625" customWidth="1"/>
    <col min="7430" max="7430" width="17.85546875" customWidth="1"/>
    <col min="7431" max="7431" width="35.42578125" customWidth="1"/>
    <col min="7432" max="7432" width="52" customWidth="1"/>
    <col min="7433" max="7433" width="16.28515625" customWidth="1"/>
    <col min="7434" max="7435" width="14.42578125" customWidth="1"/>
    <col min="7436" max="7436" width="16.140625" customWidth="1"/>
    <col min="7437" max="7437" width="13.140625" bestFit="1" customWidth="1"/>
    <col min="7439" max="7439" width="13.140625" bestFit="1" customWidth="1"/>
    <col min="7684" max="7684" width="0.5703125" customWidth="1"/>
    <col min="7685" max="7685" width="6.140625" customWidth="1"/>
    <col min="7686" max="7686" width="17.85546875" customWidth="1"/>
    <col min="7687" max="7687" width="35.42578125" customWidth="1"/>
    <col min="7688" max="7688" width="52" customWidth="1"/>
    <col min="7689" max="7689" width="16.28515625" customWidth="1"/>
    <col min="7690" max="7691" width="14.42578125" customWidth="1"/>
    <col min="7692" max="7692" width="16.140625" customWidth="1"/>
    <col min="7693" max="7693" width="13.140625" bestFit="1" customWidth="1"/>
    <col min="7695" max="7695" width="13.140625" bestFit="1" customWidth="1"/>
    <col min="7940" max="7940" width="0.5703125" customWidth="1"/>
    <col min="7941" max="7941" width="6.140625" customWidth="1"/>
    <col min="7942" max="7942" width="17.85546875" customWidth="1"/>
    <col min="7943" max="7943" width="35.42578125" customWidth="1"/>
    <col min="7944" max="7944" width="52" customWidth="1"/>
    <col min="7945" max="7945" width="16.28515625" customWidth="1"/>
    <col min="7946" max="7947" width="14.42578125" customWidth="1"/>
    <col min="7948" max="7948" width="16.140625" customWidth="1"/>
    <col min="7949" max="7949" width="13.140625" bestFit="1" customWidth="1"/>
    <col min="7951" max="7951" width="13.140625" bestFit="1" customWidth="1"/>
    <col min="8196" max="8196" width="0.5703125" customWidth="1"/>
    <col min="8197" max="8197" width="6.140625" customWidth="1"/>
    <col min="8198" max="8198" width="17.85546875" customWidth="1"/>
    <col min="8199" max="8199" width="35.42578125" customWidth="1"/>
    <col min="8200" max="8200" width="52" customWidth="1"/>
    <col min="8201" max="8201" width="16.28515625" customWidth="1"/>
    <col min="8202" max="8203" width="14.42578125" customWidth="1"/>
    <col min="8204" max="8204" width="16.140625" customWidth="1"/>
    <col min="8205" max="8205" width="13.140625" bestFit="1" customWidth="1"/>
    <col min="8207" max="8207" width="13.140625" bestFit="1" customWidth="1"/>
    <col min="8452" max="8452" width="0.5703125" customWidth="1"/>
    <col min="8453" max="8453" width="6.140625" customWidth="1"/>
    <col min="8454" max="8454" width="17.85546875" customWidth="1"/>
    <col min="8455" max="8455" width="35.42578125" customWidth="1"/>
    <col min="8456" max="8456" width="52" customWidth="1"/>
    <col min="8457" max="8457" width="16.28515625" customWidth="1"/>
    <col min="8458" max="8459" width="14.42578125" customWidth="1"/>
    <col min="8460" max="8460" width="16.140625" customWidth="1"/>
    <col min="8461" max="8461" width="13.140625" bestFit="1" customWidth="1"/>
    <col min="8463" max="8463" width="13.140625" bestFit="1" customWidth="1"/>
    <col min="8708" max="8708" width="0.5703125" customWidth="1"/>
    <col min="8709" max="8709" width="6.140625" customWidth="1"/>
    <col min="8710" max="8710" width="17.85546875" customWidth="1"/>
    <col min="8711" max="8711" width="35.42578125" customWidth="1"/>
    <col min="8712" max="8712" width="52" customWidth="1"/>
    <col min="8713" max="8713" width="16.28515625" customWidth="1"/>
    <col min="8714" max="8715" width="14.42578125" customWidth="1"/>
    <col min="8716" max="8716" width="16.140625" customWidth="1"/>
    <col min="8717" max="8717" width="13.140625" bestFit="1" customWidth="1"/>
    <col min="8719" max="8719" width="13.140625" bestFit="1" customWidth="1"/>
    <col min="8964" max="8964" width="0.5703125" customWidth="1"/>
    <col min="8965" max="8965" width="6.140625" customWidth="1"/>
    <col min="8966" max="8966" width="17.85546875" customWidth="1"/>
    <col min="8967" max="8967" width="35.42578125" customWidth="1"/>
    <col min="8968" max="8968" width="52" customWidth="1"/>
    <col min="8969" max="8969" width="16.28515625" customWidth="1"/>
    <col min="8970" max="8971" width="14.42578125" customWidth="1"/>
    <col min="8972" max="8972" width="16.140625" customWidth="1"/>
    <col min="8973" max="8973" width="13.140625" bestFit="1" customWidth="1"/>
    <col min="8975" max="8975" width="13.140625" bestFit="1" customWidth="1"/>
    <col min="9220" max="9220" width="0.5703125" customWidth="1"/>
    <col min="9221" max="9221" width="6.140625" customWidth="1"/>
    <col min="9222" max="9222" width="17.85546875" customWidth="1"/>
    <col min="9223" max="9223" width="35.42578125" customWidth="1"/>
    <col min="9224" max="9224" width="52" customWidth="1"/>
    <col min="9225" max="9225" width="16.28515625" customWidth="1"/>
    <col min="9226" max="9227" width="14.42578125" customWidth="1"/>
    <col min="9228" max="9228" width="16.140625" customWidth="1"/>
    <col min="9229" max="9229" width="13.140625" bestFit="1" customWidth="1"/>
    <col min="9231" max="9231" width="13.140625" bestFit="1" customWidth="1"/>
    <col min="9476" max="9476" width="0.5703125" customWidth="1"/>
    <col min="9477" max="9477" width="6.140625" customWidth="1"/>
    <col min="9478" max="9478" width="17.85546875" customWidth="1"/>
    <col min="9479" max="9479" width="35.42578125" customWidth="1"/>
    <col min="9480" max="9480" width="52" customWidth="1"/>
    <col min="9481" max="9481" width="16.28515625" customWidth="1"/>
    <col min="9482" max="9483" width="14.42578125" customWidth="1"/>
    <col min="9484" max="9484" width="16.140625" customWidth="1"/>
    <col min="9485" max="9485" width="13.140625" bestFit="1" customWidth="1"/>
    <col min="9487" max="9487" width="13.140625" bestFit="1" customWidth="1"/>
    <col min="9732" max="9732" width="0.5703125" customWidth="1"/>
    <col min="9733" max="9733" width="6.140625" customWidth="1"/>
    <col min="9734" max="9734" width="17.85546875" customWidth="1"/>
    <col min="9735" max="9735" width="35.42578125" customWidth="1"/>
    <col min="9736" max="9736" width="52" customWidth="1"/>
    <col min="9737" max="9737" width="16.28515625" customWidth="1"/>
    <col min="9738" max="9739" width="14.42578125" customWidth="1"/>
    <col min="9740" max="9740" width="16.140625" customWidth="1"/>
    <col min="9741" max="9741" width="13.140625" bestFit="1" customWidth="1"/>
    <col min="9743" max="9743" width="13.140625" bestFit="1" customWidth="1"/>
    <col min="9988" max="9988" width="0.5703125" customWidth="1"/>
    <col min="9989" max="9989" width="6.140625" customWidth="1"/>
    <col min="9990" max="9990" width="17.85546875" customWidth="1"/>
    <col min="9991" max="9991" width="35.42578125" customWidth="1"/>
    <col min="9992" max="9992" width="52" customWidth="1"/>
    <col min="9993" max="9993" width="16.28515625" customWidth="1"/>
    <col min="9994" max="9995" width="14.42578125" customWidth="1"/>
    <col min="9996" max="9996" width="16.140625" customWidth="1"/>
    <col min="9997" max="9997" width="13.140625" bestFit="1" customWidth="1"/>
    <col min="9999" max="9999" width="13.140625" bestFit="1" customWidth="1"/>
    <col min="10244" max="10244" width="0.5703125" customWidth="1"/>
    <col min="10245" max="10245" width="6.140625" customWidth="1"/>
    <col min="10246" max="10246" width="17.85546875" customWidth="1"/>
    <col min="10247" max="10247" width="35.42578125" customWidth="1"/>
    <col min="10248" max="10248" width="52" customWidth="1"/>
    <col min="10249" max="10249" width="16.28515625" customWidth="1"/>
    <col min="10250" max="10251" width="14.42578125" customWidth="1"/>
    <col min="10252" max="10252" width="16.140625" customWidth="1"/>
    <col min="10253" max="10253" width="13.140625" bestFit="1" customWidth="1"/>
    <col min="10255" max="10255" width="13.140625" bestFit="1" customWidth="1"/>
    <col min="10500" max="10500" width="0.5703125" customWidth="1"/>
    <col min="10501" max="10501" width="6.140625" customWidth="1"/>
    <col min="10502" max="10502" width="17.85546875" customWidth="1"/>
    <col min="10503" max="10503" width="35.42578125" customWidth="1"/>
    <col min="10504" max="10504" width="52" customWidth="1"/>
    <col min="10505" max="10505" width="16.28515625" customWidth="1"/>
    <col min="10506" max="10507" width="14.42578125" customWidth="1"/>
    <col min="10508" max="10508" width="16.140625" customWidth="1"/>
    <col min="10509" max="10509" width="13.140625" bestFit="1" customWidth="1"/>
    <col min="10511" max="10511" width="13.140625" bestFit="1" customWidth="1"/>
    <col min="10756" max="10756" width="0.5703125" customWidth="1"/>
    <col min="10757" max="10757" width="6.140625" customWidth="1"/>
    <col min="10758" max="10758" width="17.85546875" customWidth="1"/>
    <col min="10759" max="10759" width="35.42578125" customWidth="1"/>
    <col min="10760" max="10760" width="52" customWidth="1"/>
    <col min="10761" max="10761" width="16.28515625" customWidth="1"/>
    <col min="10762" max="10763" width="14.42578125" customWidth="1"/>
    <col min="10764" max="10764" width="16.140625" customWidth="1"/>
    <col min="10765" max="10765" width="13.140625" bestFit="1" customWidth="1"/>
    <col min="10767" max="10767" width="13.140625" bestFit="1" customWidth="1"/>
    <col min="11012" max="11012" width="0.5703125" customWidth="1"/>
    <col min="11013" max="11013" width="6.140625" customWidth="1"/>
    <col min="11014" max="11014" width="17.85546875" customWidth="1"/>
    <col min="11015" max="11015" width="35.42578125" customWidth="1"/>
    <col min="11016" max="11016" width="52" customWidth="1"/>
    <col min="11017" max="11017" width="16.28515625" customWidth="1"/>
    <col min="11018" max="11019" width="14.42578125" customWidth="1"/>
    <col min="11020" max="11020" width="16.140625" customWidth="1"/>
    <col min="11021" max="11021" width="13.140625" bestFit="1" customWidth="1"/>
    <col min="11023" max="11023" width="13.140625" bestFit="1" customWidth="1"/>
    <col min="11268" max="11268" width="0.5703125" customWidth="1"/>
    <col min="11269" max="11269" width="6.140625" customWidth="1"/>
    <col min="11270" max="11270" width="17.85546875" customWidth="1"/>
    <col min="11271" max="11271" width="35.42578125" customWidth="1"/>
    <col min="11272" max="11272" width="52" customWidth="1"/>
    <col min="11273" max="11273" width="16.28515625" customWidth="1"/>
    <col min="11274" max="11275" width="14.42578125" customWidth="1"/>
    <col min="11276" max="11276" width="16.140625" customWidth="1"/>
    <col min="11277" max="11277" width="13.140625" bestFit="1" customWidth="1"/>
    <col min="11279" max="11279" width="13.140625" bestFit="1" customWidth="1"/>
    <col min="11524" max="11524" width="0.5703125" customWidth="1"/>
    <col min="11525" max="11525" width="6.140625" customWidth="1"/>
    <col min="11526" max="11526" width="17.85546875" customWidth="1"/>
    <col min="11527" max="11527" width="35.42578125" customWidth="1"/>
    <col min="11528" max="11528" width="52" customWidth="1"/>
    <col min="11529" max="11529" width="16.28515625" customWidth="1"/>
    <col min="11530" max="11531" width="14.42578125" customWidth="1"/>
    <col min="11532" max="11532" width="16.140625" customWidth="1"/>
    <col min="11533" max="11533" width="13.140625" bestFit="1" customWidth="1"/>
    <col min="11535" max="11535" width="13.140625" bestFit="1" customWidth="1"/>
    <col min="11780" max="11780" width="0.5703125" customWidth="1"/>
    <col min="11781" max="11781" width="6.140625" customWidth="1"/>
    <col min="11782" max="11782" width="17.85546875" customWidth="1"/>
    <col min="11783" max="11783" width="35.42578125" customWidth="1"/>
    <col min="11784" max="11784" width="52" customWidth="1"/>
    <col min="11785" max="11785" width="16.28515625" customWidth="1"/>
    <col min="11786" max="11787" width="14.42578125" customWidth="1"/>
    <col min="11788" max="11788" width="16.140625" customWidth="1"/>
    <col min="11789" max="11789" width="13.140625" bestFit="1" customWidth="1"/>
    <col min="11791" max="11791" width="13.140625" bestFit="1" customWidth="1"/>
    <col min="12036" max="12036" width="0.5703125" customWidth="1"/>
    <col min="12037" max="12037" width="6.140625" customWidth="1"/>
    <col min="12038" max="12038" width="17.85546875" customWidth="1"/>
    <col min="12039" max="12039" width="35.42578125" customWidth="1"/>
    <col min="12040" max="12040" width="52" customWidth="1"/>
    <col min="12041" max="12041" width="16.28515625" customWidth="1"/>
    <col min="12042" max="12043" width="14.42578125" customWidth="1"/>
    <col min="12044" max="12044" width="16.140625" customWidth="1"/>
    <col min="12045" max="12045" width="13.140625" bestFit="1" customWidth="1"/>
    <col min="12047" max="12047" width="13.140625" bestFit="1" customWidth="1"/>
    <col min="12292" max="12292" width="0.5703125" customWidth="1"/>
    <col min="12293" max="12293" width="6.140625" customWidth="1"/>
    <col min="12294" max="12294" width="17.85546875" customWidth="1"/>
    <col min="12295" max="12295" width="35.42578125" customWidth="1"/>
    <col min="12296" max="12296" width="52" customWidth="1"/>
    <col min="12297" max="12297" width="16.28515625" customWidth="1"/>
    <col min="12298" max="12299" width="14.42578125" customWidth="1"/>
    <col min="12300" max="12300" width="16.140625" customWidth="1"/>
    <col min="12301" max="12301" width="13.140625" bestFit="1" customWidth="1"/>
    <col min="12303" max="12303" width="13.140625" bestFit="1" customWidth="1"/>
    <col min="12548" max="12548" width="0.5703125" customWidth="1"/>
    <col min="12549" max="12549" width="6.140625" customWidth="1"/>
    <col min="12550" max="12550" width="17.85546875" customWidth="1"/>
    <col min="12551" max="12551" width="35.42578125" customWidth="1"/>
    <col min="12552" max="12552" width="52" customWidth="1"/>
    <col min="12553" max="12553" width="16.28515625" customWidth="1"/>
    <col min="12554" max="12555" width="14.42578125" customWidth="1"/>
    <col min="12556" max="12556" width="16.140625" customWidth="1"/>
    <col min="12557" max="12557" width="13.140625" bestFit="1" customWidth="1"/>
    <col min="12559" max="12559" width="13.140625" bestFit="1" customWidth="1"/>
    <col min="12804" max="12804" width="0.5703125" customWidth="1"/>
    <col min="12805" max="12805" width="6.140625" customWidth="1"/>
    <col min="12806" max="12806" width="17.85546875" customWidth="1"/>
    <col min="12807" max="12807" width="35.42578125" customWidth="1"/>
    <col min="12808" max="12808" width="52" customWidth="1"/>
    <col min="12809" max="12809" width="16.28515625" customWidth="1"/>
    <col min="12810" max="12811" width="14.42578125" customWidth="1"/>
    <col min="12812" max="12812" width="16.140625" customWidth="1"/>
    <col min="12813" max="12813" width="13.140625" bestFit="1" customWidth="1"/>
    <col min="12815" max="12815" width="13.140625" bestFit="1" customWidth="1"/>
    <col min="13060" max="13060" width="0.5703125" customWidth="1"/>
    <col min="13061" max="13061" width="6.140625" customWidth="1"/>
    <col min="13062" max="13062" width="17.85546875" customWidth="1"/>
    <col min="13063" max="13063" width="35.42578125" customWidth="1"/>
    <col min="13064" max="13064" width="52" customWidth="1"/>
    <col min="13065" max="13065" width="16.28515625" customWidth="1"/>
    <col min="13066" max="13067" width="14.42578125" customWidth="1"/>
    <col min="13068" max="13068" width="16.140625" customWidth="1"/>
    <col min="13069" max="13069" width="13.140625" bestFit="1" customWidth="1"/>
    <col min="13071" max="13071" width="13.140625" bestFit="1" customWidth="1"/>
    <col min="13316" max="13316" width="0.5703125" customWidth="1"/>
    <col min="13317" max="13317" width="6.140625" customWidth="1"/>
    <col min="13318" max="13318" width="17.85546875" customWidth="1"/>
    <col min="13319" max="13319" width="35.42578125" customWidth="1"/>
    <col min="13320" max="13320" width="52" customWidth="1"/>
    <col min="13321" max="13321" width="16.28515625" customWidth="1"/>
    <col min="13322" max="13323" width="14.42578125" customWidth="1"/>
    <col min="13324" max="13324" width="16.140625" customWidth="1"/>
    <col min="13325" max="13325" width="13.140625" bestFit="1" customWidth="1"/>
    <col min="13327" max="13327" width="13.140625" bestFit="1" customWidth="1"/>
    <col min="13572" max="13572" width="0.5703125" customWidth="1"/>
    <col min="13573" max="13573" width="6.140625" customWidth="1"/>
    <col min="13574" max="13574" width="17.85546875" customWidth="1"/>
    <col min="13575" max="13575" width="35.42578125" customWidth="1"/>
    <col min="13576" max="13576" width="52" customWidth="1"/>
    <col min="13577" max="13577" width="16.28515625" customWidth="1"/>
    <col min="13578" max="13579" width="14.42578125" customWidth="1"/>
    <col min="13580" max="13580" width="16.140625" customWidth="1"/>
    <col min="13581" max="13581" width="13.140625" bestFit="1" customWidth="1"/>
    <col min="13583" max="13583" width="13.140625" bestFit="1" customWidth="1"/>
    <col min="13828" max="13828" width="0.5703125" customWidth="1"/>
    <col min="13829" max="13829" width="6.140625" customWidth="1"/>
    <col min="13830" max="13830" width="17.85546875" customWidth="1"/>
    <col min="13831" max="13831" width="35.42578125" customWidth="1"/>
    <col min="13832" max="13832" width="52" customWidth="1"/>
    <col min="13833" max="13833" width="16.28515625" customWidth="1"/>
    <col min="13834" max="13835" width="14.42578125" customWidth="1"/>
    <col min="13836" max="13836" width="16.140625" customWidth="1"/>
    <col min="13837" max="13837" width="13.140625" bestFit="1" customWidth="1"/>
    <col min="13839" max="13839" width="13.140625" bestFit="1" customWidth="1"/>
    <col min="14084" max="14084" width="0.5703125" customWidth="1"/>
    <col min="14085" max="14085" width="6.140625" customWidth="1"/>
    <col min="14086" max="14086" width="17.85546875" customWidth="1"/>
    <col min="14087" max="14087" width="35.42578125" customWidth="1"/>
    <col min="14088" max="14088" width="52" customWidth="1"/>
    <col min="14089" max="14089" width="16.28515625" customWidth="1"/>
    <col min="14090" max="14091" width="14.42578125" customWidth="1"/>
    <col min="14092" max="14092" width="16.140625" customWidth="1"/>
    <col min="14093" max="14093" width="13.140625" bestFit="1" customWidth="1"/>
    <col min="14095" max="14095" width="13.140625" bestFit="1" customWidth="1"/>
    <col min="14340" max="14340" width="0.5703125" customWidth="1"/>
    <col min="14341" max="14341" width="6.140625" customWidth="1"/>
    <col min="14342" max="14342" width="17.85546875" customWidth="1"/>
    <col min="14343" max="14343" width="35.42578125" customWidth="1"/>
    <col min="14344" max="14344" width="52" customWidth="1"/>
    <col min="14345" max="14345" width="16.28515625" customWidth="1"/>
    <col min="14346" max="14347" width="14.42578125" customWidth="1"/>
    <col min="14348" max="14348" width="16.140625" customWidth="1"/>
    <col min="14349" max="14349" width="13.140625" bestFit="1" customWidth="1"/>
    <col min="14351" max="14351" width="13.140625" bestFit="1" customWidth="1"/>
    <col min="14596" max="14596" width="0.5703125" customWidth="1"/>
    <col min="14597" max="14597" width="6.140625" customWidth="1"/>
    <col min="14598" max="14598" width="17.85546875" customWidth="1"/>
    <col min="14599" max="14599" width="35.42578125" customWidth="1"/>
    <col min="14600" max="14600" width="52" customWidth="1"/>
    <col min="14601" max="14601" width="16.28515625" customWidth="1"/>
    <col min="14602" max="14603" width="14.42578125" customWidth="1"/>
    <col min="14604" max="14604" width="16.140625" customWidth="1"/>
    <col min="14605" max="14605" width="13.140625" bestFit="1" customWidth="1"/>
    <col min="14607" max="14607" width="13.140625" bestFit="1" customWidth="1"/>
    <col min="14852" max="14852" width="0.5703125" customWidth="1"/>
    <col min="14853" max="14853" width="6.140625" customWidth="1"/>
    <col min="14854" max="14854" width="17.85546875" customWidth="1"/>
    <col min="14855" max="14855" width="35.42578125" customWidth="1"/>
    <col min="14856" max="14856" width="52" customWidth="1"/>
    <col min="14857" max="14857" width="16.28515625" customWidth="1"/>
    <col min="14858" max="14859" width="14.42578125" customWidth="1"/>
    <col min="14860" max="14860" width="16.140625" customWidth="1"/>
    <col min="14861" max="14861" width="13.140625" bestFit="1" customWidth="1"/>
    <col min="14863" max="14863" width="13.140625" bestFit="1" customWidth="1"/>
    <col min="15108" max="15108" width="0.5703125" customWidth="1"/>
    <col min="15109" max="15109" width="6.140625" customWidth="1"/>
    <col min="15110" max="15110" width="17.85546875" customWidth="1"/>
    <col min="15111" max="15111" width="35.42578125" customWidth="1"/>
    <col min="15112" max="15112" width="52" customWidth="1"/>
    <col min="15113" max="15113" width="16.28515625" customWidth="1"/>
    <col min="15114" max="15115" width="14.42578125" customWidth="1"/>
    <col min="15116" max="15116" width="16.140625" customWidth="1"/>
    <col min="15117" max="15117" width="13.140625" bestFit="1" customWidth="1"/>
    <col min="15119" max="15119" width="13.140625" bestFit="1" customWidth="1"/>
    <col min="15364" max="15364" width="0.5703125" customWidth="1"/>
    <col min="15365" max="15365" width="6.140625" customWidth="1"/>
    <col min="15366" max="15366" width="17.85546875" customWidth="1"/>
    <col min="15367" max="15367" width="35.42578125" customWidth="1"/>
    <col min="15368" max="15368" width="52" customWidth="1"/>
    <col min="15369" max="15369" width="16.28515625" customWidth="1"/>
    <col min="15370" max="15371" width="14.42578125" customWidth="1"/>
    <col min="15372" max="15372" width="16.140625" customWidth="1"/>
    <col min="15373" max="15373" width="13.140625" bestFit="1" customWidth="1"/>
    <col min="15375" max="15375" width="13.140625" bestFit="1" customWidth="1"/>
    <col min="15620" max="15620" width="0.5703125" customWidth="1"/>
    <col min="15621" max="15621" width="6.140625" customWidth="1"/>
    <col min="15622" max="15622" width="17.85546875" customWidth="1"/>
    <col min="15623" max="15623" width="35.42578125" customWidth="1"/>
    <col min="15624" max="15624" width="52" customWidth="1"/>
    <col min="15625" max="15625" width="16.28515625" customWidth="1"/>
    <col min="15626" max="15627" width="14.42578125" customWidth="1"/>
    <col min="15628" max="15628" width="16.140625" customWidth="1"/>
    <col min="15629" max="15629" width="13.140625" bestFit="1" customWidth="1"/>
    <col min="15631" max="15631" width="13.140625" bestFit="1" customWidth="1"/>
    <col min="15876" max="15876" width="0.5703125" customWidth="1"/>
    <col min="15877" max="15877" width="6.140625" customWidth="1"/>
    <col min="15878" max="15878" width="17.85546875" customWidth="1"/>
    <col min="15879" max="15879" width="35.42578125" customWidth="1"/>
    <col min="15880" max="15880" width="52" customWidth="1"/>
    <col min="15881" max="15881" width="16.28515625" customWidth="1"/>
    <col min="15882" max="15883" width="14.42578125" customWidth="1"/>
    <col min="15884" max="15884" width="16.140625" customWidth="1"/>
    <col min="15885" max="15885" width="13.140625" bestFit="1" customWidth="1"/>
    <col min="15887" max="15887" width="13.140625" bestFit="1" customWidth="1"/>
    <col min="16132" max="16132" width="0.5703125" customWidth="1"/>
    <col min="16133" max="16133" width="6.140625" customWidth="1"/>
    <col min="16134" max="16134" width="17.85546875" customWidth="1"/>
    <col min="16135" max="16135" width="35.42578125" customWidth="1"/>
    <col min="16136" max="16136" width="52" customWidth="1"/>
    <col min="16137" max="16137" width="16.28515625" customWidth="1"/>
    <col min="16138" max="16139" width="14.42578125" customWidth="1"/>
    <col min="16140" max="16140" width="16.140625" customWidth="1"/>
    <col min="16141" max="16141" width="13.140625" bestFit="1" customWidth="1"/>
    <col min="16143" max="16143" width="13.140625" bestFit="1" customWidth="1"/>
  </cols>
  <sheetData>
    <row r="1" spans="1:13" ht="15" customHeight="1" x14ac:dyDescent="0.25">
      <c r="B1" s="108" t="s">
        <v>214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ht="15" customHeight="1" x14ac:dyDescent="0.2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 ht="15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3" ht="15" customHeigh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3" ht="15" customHeight="1" x14ac:dyDescent="0.2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3" ht="16.5" customHeight="1" x14ac:dyDescent="0.35">
      <c r="A6" s="62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52"/>
    </row>
    <row r="7" spans="1:13" ht="16.5" customHeight="1" x14ac:dyDescent="0.3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52"/>
    </row>
    <row r="8" spans="1:13" ht="16.5" customHeight="1" thickBot="1" x14ac:dyDescent="0.4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"/>
    </row>
    <row r="9" spans="1:13" ht="18" thickTop="1" thickBot="1" x14ac:dyDescent="0.4">
      <c r="B9" s="67" t="s">
        <v>0</v>
      </c>
      <c r="C9" s="68" t="s">
        <v>41</v>
      </c>
      <c r="D9" s="68" t="s">
        <v>38</v>
      </c>
      <c r="E9" s="68" t="s">
        <v>42</v>
      </c>
      <c r="F9" s="68" t="s">
        <v>43</v>
      </c>
      <c r="G9" s="68" t="s">
        <v>44</v>
      </c>
      <c r="H9" s="69" t="s">
        <v>45</v>
      </c>
      <c r="I9" s="68" t="s">
        <v>43</v>
      </c>
      <c r="J9" s="92" t="s">
        <v>44</v>
      </c>
      <c r="K9" s="93" t="s">
        <v>46</v>
      </c>
      <c r="L9" s="93" t="s">
        <v>48</v>
      </c>
      <c r="M9" s="53"/>
    </row>
    <row r="10" spans="1:13" ht="16.5" customHeight="1" x14ac:dyDescent="0.4">
      <c r="A10" s="3"/>
      <c r="B10" s="51">
        <v>1</v>
      </c>
      <c r="C10" s="50" t="s">
        <v>166</v>
      </c>
      <c r="D10" s="79" t="s">
        <v>167</v>
      </c>
      <c r="E10" s="96" t="s">
        <v>168</v>
      </c>
      <c r="F10" s="102">
        <v>44869</v>
      </c>
      <c r="G10" s="66">
        <v>144432</v>
      </c>
      <c r="H10" s="81" t="s">
        <v>169</v>
      </c>
      <c r="I10" s="63">
        <v>44862</v>
      </c>
      <c r="J10" s="100">
        <f>+G10</f>
        <v>144432</v>
      </c>
      <c r="K10" s="101" t="s">
        <v>170</v>
      </c>
      <c r="L10" s="98" t="s">
        <v>50</v>
      </c>
      <c r="M10" s="2"/>
    </row>
    <row r="11" spans="1:13" ht="16.5" customHeight="1" x14ac:dyDescent="0.4">
      <c r="A11" s="3"/>
      <c r="B11" s="51">
        <v>2</v>
      </c>
      <c r="C11" s="50" t="s">
        <v>164</v>
      </c>
      <c r="D11" s="79" t="s">
        <v>165</v>
      </c>
      <c r="E11" s="96" t="s">
        <v>171</v>
      </c>
      <c r="F11" s="102">
        <v>44872</v>
      </c>
      <c r="G11" s="66">
        <v>3911.94</v>
      </c>
      <c r="H11" s="81" t="s">
        <v>172</v>
      </c>
      <c r="I11" s="63">
        <v>44853</v>
      </c>
      <c r="J11" s="100">
        <f>+G11</f>
        <v>3911.94</v>
      </c>
      <c r="K11" s="101" t="s">
        <v>173</v>
      </c>
      <c r="L11" s="98" t="s">
        <v>50</v>
      </c>
      <c r="M11" s="2"/>
    </row>
    <row r="12" spans="1:13" ht="16.5" customHeight="1" x14ac:dyDescent="0.4">
      <c r="A12" s="3"/>
      <c r="B12" s="51">
        <v>3</v>
      </c>
      <c r="C12" s="50" t="s">
        <v>174</v>
      </c>
      <c r="D12" s="79" t="s">
        <v>76</v>
      </c>
      <c r="E12" s="96" t="s">
        <v>175</v>
      </c>
      <c r="F12" s="102">
        <v>44886</v>
      </c>
      <c r="G12" s="66">
        <v>109278.65</v>
      </c>
      <c r="H12" s="81" t="s">
        <v>176</v>
      </c>
      <c r="I12" s="63">
        <v>44886</v>
      </c>
      <c r="J12" s="100">
        <f>+G12</f>
        <v>109278.65</v>
      </c>
      <c r="K12" s="101" t="s">
        <v>177</v>
      </c>
      <c r="L12" s="98" t="s">
        <v>50</v>
      </c>
      <c r="M12" s="2"/>
    </row>
    <row r="13" spans="1:13" ht="16.5" customHeight="1" x14ac:dyDescent="0.4">
      <c r="A13" s="3"/>
      <c r="B13" s="51">
        <v>4</v>
      </c>
      <c r="C13" s="50" t="s">
        <v>174</v>
      </c>
      <c r="D13" s="79" t="s">
        <v>76</v>
      </c>
      <c r="E13" s="96" t="s">
        <v>178</v>
      </c>
      <c r="F13" s="102">
        <v>44890</v>
      </c>
      <c r="G13" s="66">
        <v>37641.279999999999</v>
      </c>
      <c r="H13" s="81" t="s">
        <v>179</v>
      </c>
      <c r="I13" s="63">
        <v>44823</v>
      </c>
      <c r="J13" s="100">
        <f t="shared" ref="J13:J22" si="0">+G13</f>
        <v>37641.279999999999</v>
      </c>
      <c r="K13" s="101" t="s">
        <v>180</v>
      </c>
      <c r="L13" s="98" t="s">
        <v>50</v>
      </c>
      <c r="M13" s="2"/>
    </row>
    <row r="14" spans="1:13" ht="16.5" customHeight="1" x14ac:dyDescent="0.4">
      <c r="A14" s="3"/>
      <c r="B14" s="51">
        <v>5</v>
      </c>
      <c r="C14" s="50" t="s">
        <v>174</v>
      </c>
      <c r="D14" s="79" t="s">
        <v>76</v>
      </c>
      <c r="E14" s="96" t="s">
        <v>181</v>
      </c>
      <c r="F14" s="102">
        <v>44890</v>
      </c>
      <c r="G14" s="66">
        <v>29792.84</v>
      </c>
      <c r="H14" s="81" t="s">
        <v>182</v>
      </c>
      <c r="I14" s="63">
        <v>44890</v>
      </c>
      <c r="J14" s="100">
        <f t="shared" si="0"/>
        <v>29792.84</v>
      </c>
      <c r="K14" s="101" t="s">
        <v>183</v>
      </c>
      <c r="L14" s="98" t="s">
        <v>50</v>
      </c>
      <c r="M14" s="2"/>
    </row>
    <row r="15" spans="1:13" ht="16.5" customHeight="1" x14ac:dyDescent="0.4">
      <c r="A15" s="3"/>
      <c r="B15" s="51">
        <v>6</v>
      </c>
      <c r="C15" s="50" t="s">
        <v>174</v>
      </c>
      <c r="D15" s="79" t="s">
        <v>76</v>
      </c>
      <c r="E15" s="96" t="s">
        <v>184</v>
      </c>
      <c r="F15" s="102">
        <v>44890</v>
      </c>
      <c r="G15" s="66">
        <v>38967.32</v>
      </c>
      <c r="H15" s="81" t="s">
        <v>185</v>
      </c>
      <c r="I15" s="63">
        <v>44853</v>
      </c>
      <c r="J15" s="100">
        <f t="shared" si="0"/>
        <v>38967.32</v>
      </c>
      <c r="K15" s="101" t="s">
        <v>186</v>
      </c>
      <c r="L15" s="98" t="s">
        <v>50</v>
      </c>
      <c r="M15" s="2"/>
    </row>
    <row r="16" spans="1:13" ht="16.5" customHeight="1" x14ac:dyDescent="0.4">
      <c r="A16" s="3"/>
      <c r="B16" s="51">
        <v>7</v>
      </c>
      <c r="C16" s="50" t="s">
        <v>174</v>
      </c>
      <c r="D16" s="79" t="s">
        <v>76</v>
      </c>
      <c r="E16" s="96" t="s">
        <v>187</v>
      </c>
      <c r="F16" s="102">
        <v>44890</v>
      </c>
      <c r="G16" s="66">
        <v>31172.76</v>
      </c>
      <c r="H16" s="81" t="s">
        <v>190</v>
      </c>
      <c r="I16" s="63">
        <v>44890</v>
      </c>
      <c r="J16" s="100">
        <f t="shared" si="0"/>
        <v>31172.76</v>
      </c>
      <c r="K16" s="101" t="s">
        <v>188</v>
      </c>
      <c r="L16" s="98" t="s">
        <v>50</v>
      </c>
      <c r="M16" s="2"/>
    </row>
    <row r="17" spans="1:14" ht="16.5" customHeight="1" x14ac:dyDescent="0.4">
      <c r="A17" s="3"/>
      <c r="B17" s="51">
        <v>8</v>
      </c>
      <c r="C17" s="50" t="s">
        <v>174</v>
      </c>
      <c r="D17" s="79" t="s">
        <v>76</v>
      </c>
      <c r="E17" s="96" t="s">
        <v>189</v>
      </c>
      <c r="F17" s="102">
        <v>44890</v>
      </c>
      <c r="G17" s="66">
        <v>1139278.4099999999</v>
      </c>
      <c r="H17" s="81" t="s">
        <v>191</v>
      </c>
      <c r="I17" s="63">
        <v>44861</v>
      </c>
      <c r="J17" s="100">
        <f t="shared" si="0"/>
        <v>1139278.4099999999</v>
      </c>
      <c r="K17" s="101" t="s">
        <v>192</v>
      </c>
      <c r="L17" s="98" t="s">
        <v>50</v>
      </c>
      <c r="M17" s="2"/>
    </row>
    <row r="18" spans="1:14" ht="16.5" customHeight="1" x14ac:dyDescent="0.4">
      <c r="A18" s="3"/>
      <c r="B18" s="51">
        <v>9</v>
      </c>
      <c r="C18" s="50" t="s">
        <v>174</v>
      </c>
      <c r="D18" s="79" t="s">
        <v>76</v>
      </c>
      <c r="E18" s="96" t="s">
        <v>193</v>
      </c>
      <c r="F18" s="102">
        <v>44890</v>
      </c>
      <c r="G18" s="66">
        <v>39884</v>
      </c>
      <c r="H18" s="81" t="s">
        <v>194</v>
      </c>
      <c r="I18" s="63">
        <v>44884</v>
      </c>
      <c r="J18" s="100">
        <f t="shared" si="0"/>
        <v>39884</v>
      </c>
      <c r="K18" s="101" t="s">
        <v>195</v>
      </c>
      <c r="L18" s="98" t="s">
        <v>50</v>
      </c>
      <c r="M18" s="2"/>
    </row>
    <row r="19" spans="1:14" ht="16.5" customHeight="1" x14ac:dyDescent="0.4">
      <c r="A19" s="3"/>
      <c r="B19" s="51">
        <v>10</v>
      </c>
      <c r="C19" s="50" t="s">
        <v>174</v>
      </c>
      <c r="D19" s="79" t="s">
        <v>76</v>
      </c>
      <c r="E19" s="96" t="s">
        <v>196</v>
      </c>
      <c r="F19" s="102">
        <v>44890</v>
      </c>
      <c r="G19" s="66">
        <v>28828.34</v>
      </c>
      <c r="H19" s="81" t="s">
        <v>197</v>
      </c>
      <c r="I19" s="63">
        <v>44884</v>
      </c>
      <c r="J19" s="100">
        <f t="shared" si="0"/>
        <v>28828.34</v>
      </c>
      <c r="K19" s="101" t="s">
        <v>198</v>
      </c>
      <c r="L19" s="98" t="s">
        <v>50</v>
      </c>
      <c r="M19" s="2"/>
    </row>
    <row r="20" spans="1:14" ht="16.5" customHeight="1" x14ac:dyDescent="0.4">
      <c r="A20" s="3"/>
      <c r="B20" s="51">
        <v>11</v>
      </c>
      <c r="C20" s="50" t="s">
        <v>199</v>
      </c>
      <c r="D20" s="79" t="s">
        <v>200</v>
      </c>
      <c r="E20" s="96" t="s">
        <v>201</v>
      </c>
      <c r="F20" s="102">
        <v>44894</v>
      </c>
      <c r="G20" s="105">
        <v>74650</v>
      </c>
      <c r="H20" s="81" t="s">
        <v>202</v>
      </c>
      <c r="I20" s="63">
        <v>44866</v>
      </c>
      <c r="J20" s="100">
        <f t="shared" ref="J20" si="1">+G20</f>
        <v>74650</v>
      </c>
      <c r="K20" s="101" t="s">
        <v>203</v>
      </c>
      <c r="L20" s="98" t="s">
        <v>50</v>
      </c>
      <c r="M20" s="2"/>
    </row>
    <row r="21" spans="1:14" ht="16.5" customHeight="1" x14ac:dyDescent="0.4">
      <c r="A21" s="3"/>
      <c r="B21" s="51">
        <v>12</v>
      </c>
      <c r="C21" s="50" t="s">
        <v>204</v>
      </c>
      <c r="D21" s="79" t="s">
        <v>205</v>
      </c>
      <c r="E21" s="96" t="s">
        <v>206</v>
      </c>
      <c r="F21" s="102">
        <v>44894</v>
      </c>
      <c r="G21" s="105">
        <v>94880.79</v>
      </c>
      <c r="H21" s="81" t="s">
        <v>207</v>
      </c>
      <c r="I21" s="63">
        <v>44875</v>
      </c>
      <c r="J21" s="100">
        <f t="shared" si="0"/>
        <v>94880.79</v>
      </c>
      <c r="K21" s="101" t="s">
        <v>208</v>
      </c>
      <c r="L21" s="98" t="s">
        <v>50</v>
      </c>
      <c r="M21" s="2"/>
    </row>
    <row r="22" spans="1:14" ht="16.5" customHeight="1" x14ac:dyDescent="0.4">
      <c r="A22" s="3"/>
      <c r="B22" s="51">
        <v>13</v>
      </c>
      <c r="C22" s="50" t="s">
        <v>209</v>
      </c>
      <c r="D22" s="79" t="s">
        <v>210</v>
      </c>
      <c r="E22" s="96" t="s">
        <v>211</v>
      </c>
      <c r="F22" s="102">
        <v>44894</v>
      </c>
      <c r="G22" s="105">
        <v>185000</v>
      </c>
      <c r="H22" s="81" t="s">
        <v>213</v>
      </c>
      <c r="I22" s="63">
        <v>44887</v>
      </c>
      <c r="J22" s="100">
        <f t="shared" si="0"/>
        <v>185000</v>
      </c>
      <c r="K22" s="101" t="s">
        <v>212</v>
      </c>
      <c r="L22" s="98" t="s">
        <v>50</v>
      </c>
      <c r="M22" s="2"/>
    </row>
    <row r="23" spans="1:14" ht="16.5" customHeight="1" thickBot="1" x14ac:dyDescent="0.4">
      <c r="A23" s="3"/>
      <c r="B23" s="64"/>
      <c r="C23" s="65"/>
      <c r="D23" s="65" t="s">
        <v>47</v>
      </c>
      <c r="E23" s="83" t="s">
        <v>1</v>
      </c>
      <c r="F23" s="88" t="s">
        <v>47</v>
      </c>
      <c r="G23" s="89">
        <f>SUM(G10:G22)</f>
        <v>1957718.33</v>
      </c>
      <c r="H23" s="90"/>
      <c r="I23" s="90"/>
      <c r="J23" s="89">
        <f>SUM(J10:J22)</f>
        <v>1957718.33</v>
      </c>
      <c r="K23" s="91"/>
      <c r="L23" s="91"/>
      <c r="M23" s="2"/>
      <c r="N23" s="55"/>
    </row>
    <row r="24" spans="1:14" ht="16.5" customHeight="1" thickTop="1" x14ac:dyDescent="0.35">
      <c r="A24" s="3"/>
      <c r="B24" s="54"/>
      <c r="C24" s="85"/>
      <c r="D24" s="85"/>
      <c r="E24" s="75"/>
      <c r="F24" s="86"/>
      <c r="G24" s="87" t="s">
        <v>47</v>
      </c>
      <c r="H24" s="2"/>
      <c r="I24" s="2"/>
      <c r="J24" s="2"/>
      <c r="K24" s="2"/>
      <c r="L24" s="2"/>
      <c r="M24" s="2"/>
      <c r="N24" s="55"/>
    </row>
    <row r="25" spans="1:14" ht="16.5" customHeight="1" x14ac:dyDescent="0.35">
      <c r="A25" s="3"/>
      <c r="B25" s="54"/>
      <c r="C25" s="85"/>
      <c r="D25" s="85"/>
      <c r="E25" s="75"/>
      <c r="F25" s="86"/>
      <c r="G25" s="87" t="s">
        <v>47</v>
      </c>
      <c r="H25" s="2"/>
      <c r="I25" s="2"/>
      <c r="J25" s="2"/>
      <c r="K25" s="2"/>
      <c r="L25" s="2"/>
      <c r="M25" s="2"/>
      <c r="N25" s="55"/>
    </row>
    <row r="26" spans="1:14" ht="16.5" customHeight="1" x14ac:dyDescent="0.35">
      <c r="A26" s="3"/>
      <c r="B26" s="54"/>
      <c r="C26" s="85"/>
      <c r="D26" s="85"/>
      <c r="E26" s="75"/>
      <c r="F26" s="86"/>
      <c r="G26" s="87"/>
      <c r="H26" s="2"/>
      <c r="I26" s="2"/>
      <c r="J26" s="2"/>
      <c r="K26" s="2"/>
      <c r="L26" s="2"/>
      <c r="M26" s="2"/>
      <c r="N26" s="55"/>
    </row>
    <row r="27" spans="1:14" ht="16.5" customHeight="1" x14ac:dyDescent="0.35">
      <c r="A27" s="3"/>
      <c r="B27" s="54"/>
      <c r="C27" s="11"/>
      <c r="D27" s="11"/>
      <c r="E27" s="2"/>
      <c r="F27" s="2"/>
      <c r="G27" s="12"/>
      <c r="H27" s="2"/>
      <c r="I27" s="13"/>
      <c r="J27" s="13"/>
      <c r="K27" s="13"/>
      <c r="L27" s="13"/>
      <c r="M27" s="2"/>
    </row>
    <row r="28" spans="1:14" ht="16.5" customHeight="1" x14ac:dyDescent="0.35">
      <c r="A28" s="3"/>
      <c r="B28" s="70"/>
      <c r="C28" s="71"/>
      <c r="D28" s="71"/>
      <c r="E28" s="72"/>
      <c r="F28" s="72"/>
      <c r="G28" s="73"/>
      <c r="H28" s="72"/>
      <c r="I28" s="74"/>
      <c r="J28" s="74"/>
      <c r="K28" s="74"/>
      <c r="L28" s="74"/>
      <c r="M28" s="2"/>
    </row>
    <row r="29" spans="1:14" ht="16.5" customHeight="1" x14ac:dyDescent="0.35">
      <c r="A29" s="3"/>
      <c r="B29" s="109" t="s">
        <v>52</v>
      </c>
      <c r="C29" s="109"/>
      <c r="D29" s="109"/>
      <c r="E29" s="109"/>
      <c r="F29" s="75"/>
      <c r="G29" s="107" t="s">
        <v>37</v>
      </c>
      <c r="H29" s="107"/>
      <c r="I29" s="107"/>
      <c r="J29" s="107"/>
      <c r="K29" s="107" t="s">
        <v>35</v>
      </c>
      <c r="L29" s="107"/>
      <c r="M29" s="2"/>
    </row>
    <row r="30" spans="1:14" ht="16.5" customHeight="1" x14ac:dyDescent="0.35">
      <c r="A30" s="3"/>
      <c r="B30" s="109" t="s">
        <v>53</v>
      </c>
      <c r="C30" s="109"/>
      <c r="D30" s="109"/>
      <c r="E30" s="109"/>
      <c r="F30" s="75"/>
      <c r="G30" s="107" t="s">
        <v>36</v>
      </c>
      <c r="H30" s="107"/>
      <c r="I30" s="107"/>
      <c r="J30" s="107"/>
      <c r="K30" s="107" t="s">
        <v>34</v>
      </c>
      <c r="L30" s="107"/>
      <c r="M30" s="2"/>
    </row>
    <row r="31" spans="1:14" ht="16.5" customHeight="1" x14ac:dyDescent="0.35">
      <c r="A31" s="3"/>
      <c r="B31" s="109" t="s">
        <v>54</v>
      </c>
      <c r="C31" s="109"/>
      <c r="D31" s="109"/>
      <c r="E31" s="109"/>
      <c r="F31" s="104"/>
      <c r="G31" s="107" t="s">
        <v>40</v>
      </c>
      <c r="H31" s="107"/>
      <c r="I31" s="107"/>
      <c r="J31" s="107"/>
      <c r="K31" s="107" t="s">
        <v>39</v>
      </c>
      <c r="L31" s="107"/>
      <c r="M31" s="2"/>
    </row>
    <row r="32" spans="1:14" ht="17.25" x14ac:dyDescent="0.35">
      <c r="B32" s="72"/>
      <c r="C32" s="72"/>
      <c r="D32" s="72"/>
      <c r="E32" s="72"/>
      <c r="F32" s="72"/>
      <c r="G32" s="72"/>
      <c r="H32" s="72"/>
      <c r="I32" s="72"/>
      <c r="J32" s="76"/>
      <c r="K32" s="76"/>
      <c r="L32" s="76"/>
      <c r="M32" s="2"/>
    </row>
    <row r="33" spans="2:13" ht="16.5" x14ac:dyDescent="0.35">
      <c r="B33" s="4"/>
      <c r="C33" s="5"/>
      <c r="D33" s="5"/>
      <c r="E33" s="5"/>
      <c r="F33" s="5"/>
      <c r="G33" s="5"/>
      <c r="H33" s="5"/>
      <c r="I33" s="5"/>
      <c r="J33" s="7"/>
      <c r="K33" s="7"/>
      <c r="L33" s="7"/>
      <c r="M33" s="2"/>
    </row>
    <row r="34" spans="2:13" ht="16.5" x14ac:dyDescent="0.3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</row>
    <row r="35" spans="2:13" ht="16.5" x14ac:dyDescent="0.3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2"/>
    </row>
    <row r="36" spans="2:13" ht="16.5" x14ac:dyDescent="0.35">
      <c r="B36" s="4"/>
      <c r="C36" s="5"/>
      <c r="D36" s="5"/>
      <c r="F36" s="61"/>
      <c r="G36" s="5"/>
      <c r="H36" s="5"/>
      <c r="I36" s="5"/>
      <c r="J36" s="5"/>
      <c r="K36" s="5"/>
      <c r="L36" s="5"/>
      <c r="M36" s="2"/>
    </row>
    <row r="37" spans="2:13" x14ac:dyDescent="0.25">
      <c r="B37" s="4"/>
      <c r="C37" s="5"/>
      <c r="D37" s="5"/>
      <c r="E37" s="5"/>
      <c r="F37" s="61"/>
      <c r="G37" s="5"/>
      <c r="H37" s="5"/>
      <c r="I37" s="5"/>
      <c r="J37" s="5"/>
      <c r="K37" s="5"/>
      <c r="L37" s="5"/>
      <c r="M37" s="5"/>
    </row>
    <row r="38" spans="2:13" x14ac:dyDescent="0.25">
      <c r="B38" s="4"/>
      <c r="C38" s="122">
        <v>44896</v>
      </c>
      <c r="D38" s="5"/>
      <c r="E38" s="5"/>
      <c r="F38" s="5"/>
      <c r="G38" s="61"/>
      <c r="H38" s="5"/>
      <c r="I38" s="5"/>
      <c r="J38" s="5"/>
      <c r="K38" s="5"/>
      <c r="L38" s="5"/>
      <c r="M38" s="5"/>
    </row>
    <row r="39" spans="2:13" x14ac:dyDescent="0.25">
      <c r="B39" s="4"/>
      <c r="C39" s="106">
        <v>2.2999999999999998</v>
      </c>
      <c r="D39" s="5"/>
      <c r="E39" s="5"/>
      <c r="F39" s="5"/>
      <c r="G39" s="61"/>
      <c r="H39" s="61"/>
      <c r="I39" s="5"/>
      <c r="J39" s="5"/>
      <c r="K39" s="5"/>
      <c r="L39" s="5"/>
      <c r="M39" s="5"/>
    </row>
    <row r="40" spans="2:13" x14ac:dyDescent="0.25">
      <c r="B40" s="4"/>
      <c r="C40" s="4" t="s">
        <v>215</v>
      </c>
      <c r="D40" s="61">
        <f>110738.28-18172</f>
        <v>92566.28</v>
      </c>
      <c r="E40" s="5"/>
      <c r="F40" s="5"/>
      <c r="G40" s="5"/>
      <c r="H40" s="24"/>
      <c r="I40" s="5"/>
      <c r="J40" s="5"/>
      <c r="K40" s="5"/>
      <c r="L40" s="5"/>
      <c r="M40" s="5"/>
    </row>
    <row r="41" spans="2:13" x14ac:dyDescent="0.25">
      <c r="B41" s="4"/>
      <c r="C41" s="4" t="s">
        <v>216</v>
      </c>
      <c r="D41" s="61">
        <v>99835.199999999997</v>
      </c>
      <c r="E41" s="5"/>
      <c r="F41" s="5"/>
      <c r="G41" s="5"/>
      <c r="H41" s="5"/>
      <c r="I41" s="5"/>
      <c r="J41" s="5"/>
      <c r="K41" s="5"/>
      <c r="L41" s="5"/>
      <c r="M41" s="7"/>
    </row>
    <row r="42" spans="2:13" x14ac:dyDescent="0.25">
      <c r="B42" s="4"/>
      <c r="C42" s="4" t="s">
        <v>217</v>
      </c>
      <c r="D42" s="61">
        <v>149034</v>
      </c>
      <c r="E42" s="24">
        <f>+D40+D41+D42</f>
        <v>341435.48</v>
      </c>
      <c r="F42" s="5"/>
      <c r="G42" s="5"/>
      <c r="H42" s="5"/>
      <c r="I42" s="5"/>
      <c r="J42" s="5"/>
      <c r="K42" s="5"/>
      <c r="L42" s="5"/>
      <c r="M42" s="8"/>
    </row>
    <row r="43" spans="2:13" x14ac:dyDescent="0.25">
      <c r="B43" s="4"/>
      <c r="C43" s="4" t="s">
        <v>218</v>
      </c>
      <c r="D43" s="61">
        <f>110061.55-7015.67-9262.8</f>
        <v>93783.08</v>
      </c>
      <c r="E43" s="24">
        <f>+E42+D43</f>
        <v>435218.56</v>
      </c>
      <c r="F43" s="5"/>
      <c r="G43" s="5"/>
      <c r="H43" s="5"/>
      <c r="I43" s="5"/>
      <c r="J43" s="5"/>
      <c r="K43" s="5"/>
      <c r="L43" s="5"/>
      <c r="M43" s="5"/>
    </row>
    <row r="44" spans="2:13" x14ac:dyDescent="0.25">
      <c r="B44" s="4"/>
      <c r="C44" s="4"/>
      <c r="D44" s="61"/>
      <c r="E44" s="5"/>
      <c r="F44" s="5"/>
      <c r="G44" s="5"/>
      <c r="H44" s="5"/>
      <c r="I44" s="5"/>
      <c r="J44" s="5"/>
      <c r="K44" s="5"/>
      <c r="L44" s="5"/>
      <c r="M44" s="5"/>
    </row>
    <row r="45" spans="2:13" x14ac:dyDescent="0.25">
      <c r="B45" s="4"/>
      <c r="C45" s="4"/>
      <c r="D45" s="61"/>
      <c r="E45" s="5"/>
      <c r="F45" s="5"/>
      <c r="G45" s="5"/>
      <c r="H45" s="5"/>
      <c r="I45" s="5"/>
      <c r="J45" s="5"/>
      <c r="K45" s="5"/>
      <c r="L45" s="5"/>
      <c r="M45" s="5"/>
    </row>
    <row r="46" spans="2:13" x14ac:dyDescent="0.25">
      <c r="B46" s="4"/>
      <c r="C46" s="4"/>
      <c r="D46" s="61"/>
      <c r="E46" s="5"/>
      <c r="F46" s="5"/>
      <c r="G46" s="5"/>
      <c r="H46" s="5"/>
      <c r="I46" s="5"/>
      <c r="J46" s="5"/>
      <c r="K46" s="5"/>
      <c r="L46" s="5"/>
      <c r="M46" s="5"/>
    </row>
    <row r="47" spans="2:13" x14ac:dyDescent="0.25">
      <c r="B47" s="4"/>
      <c r="C47" s="4"/>
      <c r="D47" s="61"/>
      <c r="E47" s="5"/>
      <c r="F47" s="5"/>
      <c r="G47" s="5"/>
      <c r="H47" s="5"/>
      <c r="I47" s="5"/>
      <c r="J47" s="5"/>
      <c r="K47" s="5"/>
      <c r="L47" s="5"/>
      <c r="M47" s="5"/>
    </row>
    <row r="48" spans="2:13" x14ac:dyDescent="0.25">
      <c r="B48" s="4"/>
      <c r="C48" s="4"/>
      <c r="D48" s="61"/>
      <c r="E48" s="5"/>
      <c r="F48" s="5"/>
      <c r="G48" s="5"/>
      <c r="H48" s="5"/>
      <c r="I48" s="5"/>
      <c r="J48" s="5"/>
      <c r="K48" s="5"/>
      <c r="L48" s="5"/>
      <c r="M48" s="5"/>
    </row>
    <row r="49" spans="2:13" x14ac:dyDescent="0.25">
      <c r="B49" s="4"/>
      <c r="C49" s="4"/>
      <c r="D49" s="61"/>
      <c r="E49" s="5"/>
      <c r="F49" s="5"/>
      <c r="G49" s="5"/>
      <c r="H49" s="5"/>
      <c r="I49" s="5"/>
      <c r="J49" s="5"/>
      <c r="K49" s="5"/>
      <c r="L49" s="5"/>
      <c r="M49" s="5"/>
    </row>
    <row r="50" spans="2:13" x14ac:dyDescent="0.25">
      <c r="B50" s="4"/>
      <c r="C50" s="4"/>
      <c r="D50" s="61"/>
      <c r="E50" s="5"/>
      <c r="F50" s="5"/>
      <c r="G50" s="5"/>
      <c r="H50" s="5"/>
      <c r="I50" s="5"/>
      <c r="J50" s="5"/>
      <c r="K50" s="5"/>
      <c r="L50" s="5"/>
      <c r="M50" s="5"/>
    </row>
    <row r="51" spans="2:13" x14ac:dyDescent="0.25">
      <c r="B51" s="4"/>
      <c r="C51" s="4"/>
      <c r="D51" s="61"/>
      <c r="E51" s="5"/>
      <c r="F51" s="5"/>
      <c r="G51" s="5"/>
      <c r="H51" s="5"/>
      <c r="I51" s="5"/>
      <c r="J51" s="5"/>
      <c r="K51" s="5"/>
      <c r="L51" s="5"/>
      <c r="M51" s="5"/>
    </row>
    <row r="52" spans="2:13" x14ac:dyDescent="0.25">
      <c r="B52" s="4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 x14ac:dyDescent="0.25">
      <c r="B53" s="4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 x14ac:dyDescent="0.25">
      <c r="B54" s="4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 x14ac:dyDescent="0.25">
      <c r="B55" s="4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x14ac:dyDescent="0.25">
      <c r="B56" s="4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x14ac:dyDescent="0.25">
      <c r="B57" s="4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x14ac:dyDescent="0.25">
      <c r="B58" s="4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 x14ac:dyDescent="0.25">
      <c r="B59" s="4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x14ac:dyDescent="0.25">
      <c r="B60" s="4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 x14ac:dyDescent="0.25">
      <c r="B61" s="4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x14ac:dyDescent="0.25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x14ac:dyDescent="0.25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x14ac:dyDescent="0.25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x14ac:dyDescent="0.25">
      <c r="M65" s="5"/>
    </row>
    <row r="66" spans="2:13" x14ac:dyDescent="0.25">
      <c r="B66" s="9"/>
      <c r="C66" s="9"/>
      <c r="D66" s="9"/>
      <c r="E66" s="5"/>
      <c r="F66" s="5"/>
      <c r="M66" s="5"/>
    </row>
    <row r="67" spans="2:13" x14ac:dyDescent="0.25">
      <c r="B67" s="10"/>
      <c r="C67" s="10"/>
      <c r="D67" s="10"/>
      <c r="E67" s="5"/>
      <c r="F67" s="10"/>
      <c r="H67" s="10"/>
      <c r="I67" s="10"/>
      <c r="J67" s="10"/>
      <c r="K67" s="10"/>
      <c r="L67" s="10"/>
      <c r="M67" s="5"/>
    </row>
    <row r="68" spans="2:13" x14ac:dyDescent="0.25">
      <c r="B68" s="5"/>
      <c r="C68" s="5"/>
      <c r="D68" s="5"/>
      <c r="E68" s="5"/>
      <c r="M68" s="5"/>
    </row>
    <row r="69" spans="2:13" x14ac:dyDescent="0.25">
      <c r="B69" s="5"/>
      <c r="C69" s="5"/>
      <c r="D69" s="5"/>
      <c r="E69" s="5"/>
      <c r="M69" s="5"/>
    </row>
    <row r="70" spans="2:13" x14ac:dyDescent="0.25">
      <c r="M70" s="5"/>
    </row>
    <row r="71" spans="2:13" x14ac:dyDescent="0.25">
      <c r="M71" s="5"/>
    </row>
    <row r="72" spans="2:13" x14ac:dyDescent="0.25">
      <c r="M72" s="5"/>
    </row>
    <row r="75" spans="2:13" x14ac:dyDescent="0.25">
      <c r="M75" s="10"/>
    </row>
  </sheetData>
  <sortState xmlns:xlrd2="http://schemas.microsoft.com/office/spreadsheetml/2017/richdata2" ref="B11:L22">
    <sortCondition ref="E10:E22"/>
  </sortState>
  <mergeCells count="10">
    <mergeCell ref="B31:E31"/>
    <mergeCell ref="G31:J31"/>
    <mergeCell ref="K31:L31"/>
    <mergeCell ref="B1:L8"/>
    <mergeCell ref="B29:E29"/>
    <mergeCell ref="G29:J29"/>
    <mergeCell ref="K29:L29"/>
    <mergeCell ref="B30:E30"/>
    <mergeCell ref="G30:J30"/>
    <mergeCell ref="K30:L3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14"/>
      <c r="C4" s="15"/>
      <c r="D4" s="15"/>
      <c r="E4" s="15"/>
      <c r="F4" s="15"/>
      <c r="G4" s="15"/>
      <c r="H4" s="16"/>
    </row>
    <row r="5" spans="2:8" x14ac:dyDescent="0.25">
      <c r="B5" s="17"/>
      <c r="C5" s="5"/>
      <c r="D5" s="5"/>
      <c r="E5" s="5"/>
      <c r="F5" s="5"/>
      <c r="G5" s="5"/>
      <c r="H5" s="18"/>
    </row>
    <row r="6" spans="2:8" x14ac:dyDescent="0.25">
      <c r="B6" s="17"/>
      <c r="C6" s="110" t="s">
        <v>3</v>
      </c>
      <c r="D6" s="110"/>
      <c r="E6" s="110"/>
      <c r="F6" s="110"/>
      <c r="G6" s="110"/>
      <c r="H6" s="19"/>
    </row>
    <row r="7" spans="2:8" x14ac:dyDescent="0.25">
      <c r="B7" s="17"/>
      <c r="C7" s="5"/>
      <c r="D7" s="5"/>
      <c r="E7" s="5"/>
      <c r="F7" s="5"/>
      <c r="G7" s="5"/>
      <c r="H7" s="18"/>
    </row>
    <row r="8" spans="2:8" x14ac:dyDescent="0.25">
      <c r="B8" s="17"/>
      <c r="C8" s="5"/>
      <c r="D8" s="20" t="s">
        <v>4</v>
      </c>
      <c r="E8" s="20"/>
      <c r="F8" s="5"/>
      <c r="G8" s="20"/>
      <c r="H8" s="18"/>
    </row>
    <row r="9" spans="2:8" x14ac:dyDescent="0.25">
      <c r="B9" s="17"/>
      <c r="C9" s="5"/>
      <c r="D9" s="5"/>
      <c r="E9" s="5"/>
      <c r="F9" s="5"/>
      <c r="G9" s="5"/>
      <c r="H9" s="18"/>
    </row>
    <row r="10" spans="2:8" x14ac:dyDescent="0.25">
      <c r="B10" s="21"/>
      <c r="C10" s="5"/>
      <c r="D10" s="5"/>
      <c r="E10" s="5"/>
      <c r="F10" s="5"/>
      <c r="G10" s="20"/>
      <c r="H10" s="18"/>
    </row>
    <row r="11" spans="2:8" x14ac:dyDescent="0.25">
      <c r="B11" s="111" t="s">
        <v>5</v>
      </c>
      <c r="C11" s="112"/>
      <c r="D11" s="112"/>
      <c r="E11" s="112"/>
      <c r="F11" s="112"/>
      <c r="G11" s="112"/>
      <c r="H11" s="113"/>
    </row>
    <row r="12" spans="2:8" x14ac:dyDescent="0.25">
      <c r="B12" s="17"/>
      <c r="C12" s="5"/>
      <c r="D12" s="5"/>
      <c r="E12" s="5"/>
      <c r="F12" s="4"/>
      <c r="G12" s="5"/>
      <c r="H12" s="18"/>
    </row>
    <row r="13" spans="2:8" x14ac:dyDescent="0.25">
      <c r="B13" s="17"/>
      <c r="C13" s="5"/>
      <c r="D13" s="5"/>
      <c r="E13" s="5"/>
      <c r="F13" s="4"/>
      <c r="G13" s="5"/>
      <c r="H13" s="18"/>
    </row>
    <row r="14" spans="2:8" ht="16.5" x14ac:dyDescent="0.35">
      <c r="B14" s="22" t="s">
        <v>6</v>
      </c>
      <c r="C14" s="5"/>
      <c r="D14" s="23">
        <v>1131179.1399999999</v>
      </c>
      <c r="E14" s="24"/>
      <c r="F14" s="25"/>
      <c r="G14" s="24"/>
      <c r="H14" s="18"/>
    </row>
    <row r="15" spans="2:8" x14ac:dyDescent="0.25">
      <c r="B15" s="22" t="s">
        <v>7</v>
      </c>
      <c r="C15" s="5"/>
      <c r="D15" s="5"/>
      <c r="E15" s="5"/>
      <c r="F15" s="4"/>
      <c r="G15" s="5"/>
      <c r="H15" s="18"/>
    </row>
    <row r="16" spans="2:8" ht="16.5" x14ac:dyDescent="0.35">
      <c r="B16" s="22" t="s">
        <v>8</v>
      </c>
      <c r="C16" s="5"/>
      <c r="D16" s="23">
        <v>1454499.0999999999</v>
      </c>
      <c r="E16" s="5"/>
      <c r="F16" s="4"/>
      <c r="G16" s="5"/>
      <c r="H16" s="18"/>
    </row>
    <row r="17" spans="2:13" x14ac:dyDescent="0.25">
      <c r="B17" s="17"/>
      <c r="C17" s="5"/>
      <c r="D17" s="5"/>
      <c r="E17" s="5"/>
      <c r="F17" s="4"/>
      <c r="G17" s="5"/>
      <c r="H17" s="18"/>
    </row>
    <row r="18" spans="2:13" x14ac:dyDescent="0.25">
      <c r="B18" s="22" t="s">
        <v>9</v>
      </c>
      <c r="C18" s="5"/>
      <c r="D18" s="26">
        <f>+D14-D16</f>
        <v>-323319.95999999996</v>
      </c>
      <c r="E18" s="5"/>
      <c r="F18" s="25">
        <f>+C25+E25+C27+E27-D14</f>
        <v>0</v>
      </c>
      <c r="G18" s="5"/>
      <c r="H18" s="18"/>
    </row>
    <row r="19" spans="2:13" x14ac:dyDescent="0.25">
      <c r="B19" s="22"/>
      <c r="C19" s="5"/>
      <c r="D19" s="5"/>
      <c r="E19" s="5"/>
      <c r="F19" s="4"/>
      <c r="G19" s="5"/>
      <c r="H19" s="18"/>
    </row>
    <row r="20" spans="2:13" x14ac:dyDescent="0.25">
      <c r="B20" s="22" t="s">
        <v>10</v>
      </c>
      <c r="C20" s="5"/>
      <c r="D20" s="5"/>
      <c r="E20" s="5"/>
      <c r="F20" s="4"/>
      <c r="G20" s="5"/>
      <c r="H20" s="18"/>
    </row>
    <row r="21" spans="2:13" x14ac:dyDescent="0.25">
      <c r="B21" s="22" t="s">
        <v>11</v>
      </c>
      <c r="C21" s="5"/>
      <c r="D21" s="5"/>
      <c r="E21" s="5"/>
      <c r="F21" s="4"/>
      <c r="G21" s="5"/>
      <c r="H21" s="18"/>
      <c r="M21" s="27"/>
    </row>
    <row r="22" spans="2:13" x14ac:dyDescent="0.25">
      <c r="B22" s="22"/>
      <c r="C22" s="5"/>
      <c r="D22" s="5"/>
      <c r="E22" s="5"/>
      <c r="F22" s="4"/>
      <c r="G22" s="5"/>
      <c r="H22" s="18"/>
      <c r="J22" s="28"/>
    </row>
    <row r="23" spans="2:13" x14ac:dyDescent="0.25">
      <c r="B23" s="22"/>
      <c r="C23" s="114" t="s">
        <v>12</v>
      </c>
      <c r="D23" s="114"/>
      <c r="E23" s="114"/>
      <c r="F23" s="114"/>
      <c r="G23" s="5"/>
      <c r="H23" s="18"/>
      <c r="J23" s="28"/>
      <c r="K23" s="28"/>
    </row>
    <row r="24" spans="2:13" x14ac:dyDescent="0.25">
      <c r="B24" s="22"/>
      <c r="C24" s="5"/>
      <c r="D24" s="5"/>
      <c r="E24" s="5"/>
      <c r="F24" s="4"/>
      <c r="G24" s="6"/>
      <c r="H24" s="18"/>
    </row>
    <row r="25" spans="2:13" x14ac:dyDescent="0.25">
      <c r="B25" s="29" t="s">
        <v>13</v>
      </c>
      <c r="C25" s="27">
        <v>971999.14</v>
      </c>
      <c r="D25" s="30" t="s">
        <v>14</v>
      </c>
      <c r="E25" s="31"/>
      <c r="F25" s="30" t="s">
        <v>15</v>
      </c>
      <c r="G25" s="31"/>
      <c r="H25" s="18"/>
      <c r="J25" s="28"/>
      <c r="K25" s="28"/>
    </row>
    <row r="26" spans="2:13" x14ac:dyDescent="0.25">
      <c r="B26" s="22"/>
      <c r="C26" s="5"/>
      <c r="D26" s="5"/>
      <c r="E26" s="32"/>
      <c r="F26" s="4"/>
      <c r="G26" s="32"/>
      <c r="H26" s="18"/>
    </row>
    <row r="27" spans="2:13" x14ac:dyDescent="0.25">
      <c r="B27" s="29" t="s">
        <v>16</v>
      </c>
      <c r="C27" s="31"/>
      <c r="D27" s="30" t="s">
        <v>17</v>
      </c>
      <c r="E27" s="33">
        <v>159180</v>
      </c>
      <c r="F27" s="4"/>
      <c r="G27" s="32"/>
      <c r="H27" s="18"/>
    </row>
    <row r="28" spans="2:13" x14ac:dyDescent="0.25">
      <c r="B28" s="17"/>
      <c r="C28" s="5"/>
      <c r="D28" s="5"/>
      <c r="E28" s="5"/>
      <c r="F28" s="4"/>
      <c r="G28" s="5"/>
      <c r="H28" s="18"/>
    </row>
    <row r="29" spans="2:13" ht="15.75" thickBot="1" x14ac:dyDescent="0.3">
      <c r="B29" s="115" t="s">
        <v>18</v>
      </c>
      <c r="C29" s="116"/>
      <c r="D29" s="116"/>
      <c r="E29" s="116"/>
      <c r="F29" s="116"/>
      <c r="G29" s="116"/>
      <c r="H29" s="117"/>
    </row>
    <row r="30" spans="2:13" ht="15.75" thickTop="1" x14ac:dyDescent="0.25">
      <c r="B30" s="17"/>
      <c r="C30" s="5"/>
      <c r="D30" s="5"/>
      <c r="E30" s="5"/>
      <c r="F30" s="4"/>
      <c r="G30" s="5"/>
      <c r="H30" s="18"/>
    </row>
    <row r="31" spans="2:13" x14ac:dyDescent="0.25">
      <c r="B31" s="118" t="s">
        <v>19</v>
      </c>
      <c r="C31" s="119"/>
      <c r="D31" s="119"/>
      <c r="E31" s="119"/>
      <c r="F31" s="119"/>
      <c r="G31" s="119"/>
      <c r="H31" s="120"/>
    </row>
    <row r="32" spans="2:13" x14ac:dyDescent="0.25">
      <c r="B32" s="17"/>
      <c r="C32" s="5"/>
      <c r="D32" s="5"/>
      <c r="E32" s="5"/>
      <c r="F32" s="4"/>
      <c r="G32" s="5"/>
      <c r="H32" s="18"/>
    </row>
    <row r="33" spans="2:9" x14ac:dyDescent="0.25">
      <c r="B33" s="34"/>
      <c r="C33" s="35"/>
      <c r="D33" s="36" t="s">
        <v>20</v>
      </c>
      <c r="E33" s="37"/>
      <c r="F33" s="36" t="s">
        <v>21</v>
      </c>
      <c r="G33" s="36" t="s">
        <v>22</v>
      </c>
      <c r="H33" s="38"/>
    </row>
    <row r="34" spans="2:9" x14ac:dyDescent="0.25">
      <c r="B34" s="34"/>
      <c r="C34" s="35"/>
      <c r="D34" s="35"/>
      <c r="E34" s="35"/>
      <c r="F34" s="35"/>
      <c r="G34" s="35"/>
      <c r="H34" s="38"/>
    </row>
    <row r="35" spans="2:9" x14ac:dyDescent="0.25">
      <c r="B35" s="39" t="s">
        <v>23</v>
      </c>
      <c r="C35" s="40">
        <v>2.1</v>
      </c>
      <c r="D35" s="41"/>
      <c r="E35" s="41"/>
      <c r="F35" s="41"/>
      <c r="G35" s="41">
        <f>+D35-F35</f>
        <v>0</v>
      </c>
      <c r="H35" s="42"/>
      <c r="I35" s="43"/>
    </row>
    <row r="36" spans="2:9" x14ac:dyDescent="0.25">
      <c r="B36" s="39"/>
      <c r="C36" s="40"/>
      <c r="D36" s="41"/>
      <c r="E36" s="41"/>
      <c r="G36" s="41"/>
      <c r="H36" s="42"/>
      <c r="I36" s="43"/>
    </row>
    <row r="37" spans="2:9" x14ac:dyDescent="0.25">
      <c r="B37" s="39" t="s">
        <v>23</v>
      </c>
      <c r="C37" s="40">
        <v>2.2000000000000002</v>
      </c>
      <c r="D37" s="44"/>
      <c r="E37" s="44"/>
      <c r="F37" s="41"/>
      <c r="G37" s="41">
        <f t="shared" ref="G37:G43" si="0">+D37-F37</f>
        <v>0</v>
      </c>
      <c r="H37" s="42"/>
      <c r="I37" s="43"/>
    </row>
    <row r="38" spans="2:9" x14ac:dyDescent="0.25">
      <c r="B38" s="39"/>
      <c r="C38" s="45"/>
      <c r="D38" s="44"/>
      <c r="E38" s="44"/>
      <c r="F38" s="41"/>
      <c r="G38" s="41"/>
      <c r="H38" s="42"/>
      <c r="I38" s="43"/>
    </row>
    <row r="39" spans="2:9" x14ac:dyDescent="0.25">
      <c r="B39" s="39" t="s">
        <v>23</v>
      </c>
      <c r="C39" s="40">
        <v>2.2999999999999998</v>
      </c>
      <c r="D39" s="41"/>
      <c r="E39" s="41"/>
      <c r="F39" s="41"/>
      <c r="G39" s="41">
        <f t="shared" si="0"/>
        <v>0</v>
      </c>
      <c r="H39" s="42"/>
      <c r="I39" s="43"/>
    </row>
    <row r="40" spans="2:9" x14ac:dyDescent="0.25">
      <c r="B40" s="39"/>
      <c r="C40" s="45"/>
      <c r="D40" s="41"/>
      <c r="E40" s="41"/>
      <c r="F40" s="41"/>
      <c r="G40" s="41"/>
      <c r="H40" s="42"/>
      <c r="I40" s="43"/>
    </row>
    <row r="41" spans="2:9" x14ac:dyDescent="0.25">
      <c r="B41" s="39" t="s">
        <v>23</v>
      </c>
      <c r="C41" s="40">
        <v>2.4</v>
      </c>
      <c r="D41" s="41"/>
      <c r="E41" s="41"/>
      <c r="F41" s="41"/>
      <c r="G41" s="41">
        <f t="shared" si="0"/>
        <v>0</v>
      </c>
      <c r="H41" s="42"/>
      <c r="I41" s="43"/>
    </row>
    <row r="42" spans="2:9" x14ac:dyDescent="0.25">
      <c r="B42" s="39"/>
      <c r="C42" s="40"/>
      <c r="D42" s="41"/>
      <c r="E42" s="41"/>
      <c r="F42" s="41"/>
      <c r="G42" s="41"/>
      <c r="H42" s="42"/>
      <c r="I42" s="43"/>
    </row>
    <row r="43" spans="2:9" x14ac:dyDescent="0.25">
      <c r="B43" s="39" t="s">
        <v>23</v>
      </c>
      <c r="C43" s="40">
        <v>2.5</v>
      </c>
      <c r="D43" s="41"/>
      <c r="E43" s="41"/>
      <c r="F43" s="46">
        <v>0</v>
      </c>
      <c r="G43" s="41">
        <f t="shared" si="0"/>
        <v>0</v>
      </c>
      <c r="H43" s="42"/>
      <c r="I43" s="43"/>
    </row>
    <row r="44" spans="2:9" x14ac:dyDescent="0.25">
      <c r="B44" s="34"/>
      <c r="C44" s="35"/>
      <c r="D44" s="35"/>
      <c r="E44" s="35"/>
      <c r="F44" s="35"/>
      <c r="G44" s="35"/>
      <c r="H44" s="38"/>
    </row>
    <row r="45" spans="2:9" x14ac:dyDescent="0.25">
      <c r="B45" s="22" t="s">
        <v>10</v>
      </c>
      <c r="C45" s="35"/>
      <c r="D45" s="35"/>
      <c r="E45" s="35"/>
      <c r="F45" s="35"/>
      <c r="G45" s="35"/>
      <c r="H45" s="38"/>
    </row>
    <row r="46" spans="2:9" x14ac:dyDescent="0.25">
      <c r="B46" s="22" t="s">
        <v>11</v>
      </c>
      <c r="C46" s="35"/>
      <c r="D46" s="35"/>
      <c r="E46" s="35"/>
      <c r="F46" s="35"/>
      <c r="G46" s="35"/>
      <c r="H46" s="38"/>
    </row>
    <row r="47" spans="2:9" x14ac:dyDescent="0.25">
      <c r="B47" s="47"/>
      <c r="C47" s="48"/>
      <c r="D47" s="48"/>
      <c r="E47" s="48"/>
      <c r="F47" s="48"/>
      <c r="G47" s="48"/>
      <c r="H47" s="49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21" t="s">
        <v>2</v>
      </c>
      <c r="C2" s="121"/>
      <c r="D2" s="121"/>
    </row>
    <row r="3" spans="2:4" x14ac:dyDescent="0.25">
      <c r="B3" t="s">
        <v>33</v>
      </c>
    </row>
    <row r="6" spans="2:4" x14ac:dyDescent="0.25">
      <c r="B6" s="56" t="s">
        <v>24</v>
      </c>
      <c r="C6" s="56"/>
    </row>
    <row r="7" spans="2:4" x14ac:dyDescent="0.25">
      <c r="B7" t="s">
        <v>25</v>
      </c>
      <c r="D7" s="55">
        <v>189543.07</v>
      </c>
    </row>
    <row r="8" spans="2:4" x14ac:dyDescent="0.25">
      <c r="B8" t="s">
        <v>26</v>
      </c>
      <c r="D8" s="55">
        <v>3892815.52</v>
      </c>
    </row>
    <row r="9" spans="2:4" x14ac:dyDescent="0.25">
      <c r="B9" t="s">
        <v>27</v>
      </c>
      <c r="D9" s="55">
        <v>762391</v>
      </c>
    </row>
    <row r="10" spans="2:4" ht="15.75" thickBot="1" x14ac:dyDescent="0.3">
      <c r="B10" s="60" t="s">
        <v>29</v>
      </c>
      <c r="C10" s="45"/>
      <c r="D10" s="58">
        <f>SUM(D7:D9)</f>
        <v>4844749.59</v>
      </c>
    </row>
    <row r="12" spans="2:4" ht="15.75" thickBot="1" x14ac:dyDescent="0.3">
      <c r="B12" t="s">
        <v>30</v>
      </c>
      <c r="C12" t="s">
        <v>28</v>
      </c>
      <c r="D12" s="57">
        <f>+'Septiembre 2022'!G39</f>
        <v>2557522.67</v>
      </c>
    </row>
    <row r="15" spans="2:4" ht="15.75" thickBot="1" x14ac:dyDescent="0.3">
      <c r="B15" s="60" t="s">
        <v>31</v>
      </c>
      <c r="C15" s="45" t="s">
        <v>32</v>
      </c>
      <c r="D15" s="59">
        <f>+D10-D12</f>
        <v>2287226.92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Septiembre 2022</vt:lpstr>
      <vt:lpstr>Hoja2</vt:lpstr>
      <vt:lpstr>Analisis por anti</vt:lpstr>
      <vt:lpstr>Hoja1</vt:lpstr>
      <vt:lpstr>'Septiembre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Enc. Contabilidad</cp:lastModifiedBy>
  <cp:lastPrinted>2022-12-07T15:46:18Z</cp:lastPrinted>
  <dcterms:created xsi:type="dcterms:W3CDTF">2019-09-05T12:51:01Z</dcterms:created>
  <dcterms:modified xsi:type="dcterms:W3CDTF">2022-12-07T15:46:49Z</dcterms:modified>
</cp:coreProperties>
</file>