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Det-fin-003\carpeta compartida dpto financiero\CONTABILIDAD\Cuentas por pagar 2024\"/>
    </mc:Choice>
  </mc:AlternateContent>
  <xr:revisionPtr revIDLastSave="0" documentId="13_ncr:1_{77797B4A-F964-4EAD-B103-D615F67F38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YO 2024 " sheetId="6" r:id="rId1"/>
    <sheet name="Marzo 2024" sheetId="3" state="hidden" r:id="rId2"/>
    <sheet name="Hoja2" sheetId="5" state="hidden" r:id="rId3"/>
    <sheet name="Analisis por anti" sheetId="2" state="hidden" r:id="rId4"/>
    <sheet name="Hoja1" sheetId="4" state="hidden" r:id="rId5"/>
  </sheets>
  <definedNames>
    <definedName name="_xlnm._FilterDatabase" localSheetId="0" hidden="1">'MAYO 2024 '!$B$9:$J$50</definedName>
    <definedName name="_xlnm.Print_Area" localSheetId="1">'Marzo 2024'!$B$2:$J$49</definedName>
    <definedName name="_xlnm.Print_Area" localSheetId="0">'MAYO 2024 '!$B$1:$J$80</definedName>
    <definedName name="_xlnm.Print_Titles" localSheetId="1">'Marzo 2024'!$1:$10</definedName>
    <definedName name="_xlnm.Print_Titles" localSheetId="0">'MAYO 2024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0" i="6" l="1"/>
  <c r="G33" i="3" l="1"/>
  <c r="C26" i="5"/>
  <c r="B25" i="5"/>
  <c r="C25" i="5"/>
  <c r="C24" i="5"/>
  <c r="B8" i="5"/>
  <c r="C8" i="5"/>
  <c r="C18" i="5"/>
  <c r="C16" i="5"/>
  <c r="C12" i="5"/>
  <c r="C11" i="5"/>
  <c r="C13" i="5"/>
  <c r="C17" i="5"/>
  <c r="C7" i="5"/>
  <c r="C6" i="5"/>
  <c r="C9" i="5"/>
  <c r="C20" i="5"/>
  <c r="C27" i="5"/>
  <c r="D10" i="4"/>
  <c r="D12" i="4"/>
  <c r="D15" i="4"/>
  <c r="G43" i="2"/>
  <c r="G41" i="2"/>
  <c r="G39" i="2"/>
  <c r="G37" i="2"/>
  <c r="G35" i="2"/>
  <c r="D18" i="2"/>
  <c r="F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tc={6F582A95-7284-4AB1-B6EE-B50C5DD9B63E}</author>
  </authors>
  <commentList>
    <comment ref="B8" authorId="0" shapeId="0" xr:uid="{6F582A95-7284-4AB1-B6EE-B50C5DD9B63E}">
      <text>
        <t xml:space="preserve"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Un ticket de mil fue entregado del 1 al 2 de Febrero 2022
</t>
      </text>
    </comment>
  </commentList>
</comments>
</file>

<file path=xl/sharedStrings.xml><?xml version="1.0" encoding="utf-8"?>
<sst xmlns="http://schemas.openxmlformats.org/spreadsheetml/2006/main" count="364" uniqueCount="235">
  <si>
    <t>PROVEEDOR</t>
  </si>
  <si>
    <t xml:space="preserve">TOTAL </t>
  </si>
  <si>
    <t>MINISTERIO DE ADMINISTRACION PUBLICA</t>
  </si>
  <si>
    <t>INFORMACIONES FINANCIERAS</t>
  </si>
  <si>
    <t>UAI EN:_______________________________________</t>
  </si>
  <si>
    <t>CUENTAS POR PAGAR CORTADAS AL:______________________</t>
  </si>
  <si>
    <t>BALANCE AL CIERRE DEL MES:</t>
  </si>
  <si>
    <t>MENOS:</t>
  </si>
  <si>
    <t>BALANCE DEL MES ANTERIOR:</t>
  </si>
  <si>
    <t>MOVIMIENTO DEL MES:</t>
  </si>
  <si>
    <t>OBSERVACIONES:________________________________________________________________________________</t>
  </si>
  <si>
    <t>________________________________________________________________________________________________</t>
  </si>
  <si>
    <t>ANTIGÜEDAD DE SALDOS</t>
  </si>
  <si>
    <t>0 - 30 Dias :</t>
  </si>
  <si>
    <t>31 - 60 Dias:</t>
  </si>
  <si>
    <t>60 - 90 Dias:</t>
  </si>
  <si>
    <t>91 - 120 Dias:</t>
  </si>
  <si>
    <t>Mas de 120 Dias</t>
  </si>
  <si>
    <t>VER DETALLE DE LAS CUENTAS POR PAGAR SEGÚN RELACION ENVIADA A LA DUAIG</t>
  </si>
  <si>
    <t>EJECUCION PRESUPUESTARIA</t>
  </si>
  <si>
    <t>PRESUPUESTADO</t>
  </si>
  <si>
    <t>EJECUTADO</t>
  </si>
  <si>
    <t>VARIACION</t>
  </si>
  <si>
    <t>OBJETAL No.</t>
  </si>
  <si>
    <t>DISPONIBILIDAD BANCARIA</t>
  </si>
  <si>
    <t>FONDO REPONIBLE INSTITUCIONAL</t>
  </si>
  <si>
    <t>CTA. OPERATIVA PASCAL</t>
  </si>
  <si>
    <t>CTA. OPERATIVA PARAP II</t>
  </si>
  <si>
    <t>Ver  Detalle</t>
  </si>
  <si>
    <t>TOTAL DISPONIBILIDAD BANCARIA  ( TDB)</t>
  </si>
  <si>
    <t>CUENTAS POR PAGAR SUPLIDORES (CPS)</t>
  </si>
  <si>
    <t>ACTIVO NETO  (AN)</t>
  </si>
  <si>
    <t>AN=TDB-CPS)</t>
  </si>
  <si>
    <t xml:space="preserve">REPORTE DE </t>
  </si>
  <si>
    <t>Pablo M. Grimaldi Hernández</t>
  </si>
  <si>
    <t>Pedro Pérez Corniel</t>
  </si>
  <si>
    <t>RNC</t>
  </si>
  <si>
    <t>Revisión Financiera</t>
  </si>
  <si>
    <t>Calculos Tickets Combustible</t>
  </si>
  <si>
    <t>Denominacion</t>
  </si>
  <si>
    <t>Total</t>
  </si>
  <si>
    <t>Rv Diessel</t>
  </si>
  <si>
    <t>NEXT</t>
  </si>
  <si>
    <t>NEXT Descuentos</t>
  </si>
  <si>
    <t xml:space="preserve">Total General </t>
  </si>
  <si>
    <t>Detalle</t>
  </si>
  <si>
    <t>Custodio</t>
  </si>
  <si>
    <t>Revisado Por</t>
  </si>
  <si>
    <t>Yamil Dominguez</t>
  </si>
  <si>
    <t>Jose E. Jimenez</t>
  </si>
  <si>
    <t>Enc. Administrativa</t>
  </si>
  <si>
    <t>Contador</t>
  </si>
  <si>
    <t>Cierre de Mes de Febrero 2023</t>
  </si>
  <si>
    <t>Pablo Grimaldi</t>
  </si>
  <si>
    <t>Enc. Advo y Financiero</t>
  </si>
  <si>
    <t xml:space="preserve">       Enc. Administrativo y Financiero</t>
  </si>
  <si>
    <t>MINISTERIO DE AGRICULTURA</t>
  </si>
  <si>
    <t>DIRECCION EJECUTIVA DE LA COMISION DE FOMENTO  A LA TECNIFICACION DEL SISTEMA NACIONAL DE RIEGO</t>
  </si>
  <si>
    <t>ITEM</t>
  </si>
  <si>
    <t>FACTURA FISCAL NO.</t>
  </si>
  <si>
    <t>MONTO</t>
  </si>
  <si>
    <t>CONCEPTO</t>
  </si>
  <si>
    <t xml:space="preserve">CONDICION </t>
  </si>
  <si>
    <t>FECHA ENTREGA</t>
  </si>
  <si>
    <t>FECHA FACTURA</t>
  </si>
  <si>
    <t>B1500000901</t>
  </si>
  <si>
    <t>Pily Gourmet, SRL</t>
  </si>
  <si>
    <t xml:space="preserve">Servicio de Catering </t>
  </si>
  <si>
    <t>B1500000003</t>
  </si>
  <si>
    <t>Honorarios Profesionales</t>
  </si>
  <si>
    <t>B1500000005</t>
  </si>
  <si>
    <t>B1500003943</t>
  </si>
  <si>
    <t>Compra de Materiales Eléctricos</t>
  </si>
  <si>
    <t>Milena Tours</t>
  </si>
  <si>
    <t>B1500006122</t>
  </si>
  <si>
    <t>Francisco Núñez Cáceres</t>
  </si>
  <si>
    <t>Ramón Sena</t>
  </si>
  <si>
    <t>B1500014782</t>
  </si>
  <si>
    <t>B1500014748</t>
  </si>
  <si>
    <t>B1500014732</t>
  </si>
  <si>
    <t xml:space="preserve">Crédito </t>
  </si>
  <si>
    <t>Estación de Café Actividad Integridad en fecha 13/12/2023</t>
  </si>
  <si>
    <t xml:space="preserve">  Revisado por</t>
  </si>
  <si>
    <t xml:space="preserve"> José E. Jiménez</t>
  </si>
  <si>
    <t xml:space="preserve"> Preparado por</t>
  </si>
  <si>
    <t xml:space="preserve">                                   Autorizado por</t>
  </si>
  <si>
    <t>Max Ferreteria, SRL</t>
  </si>
  <si>
    <t>CUENTAS POR PAGAR AL 31 DE MARZO 2024</t>
  </si>
  <si>
    <t>B1500000641</t>
  </si>
  <si>
    <t>RV Diesel, SRL</t>
  </si>
  <si>
    <t>Adquicisión de combustible a granel para uso de la Planta Eléctrica de la Institución, TNR</t>
  </si>
  <si>
    <t>Adquicisión de Tickets de Combustible para uso de la Institución, TNR</t>
  </si>
  <si>
    <t>CORAMCA, SRL</t>
  </si>
  <si>
    <t>Adquicisión de Materiales Ferreteros del 1er Trimestre para uso de la Institución TNR, según Factura #B1500000344</t>
  </si>
  <si>
    <t>B1500000344</t>
  </si>
  <si>
    <t>Pago Mantenimiento Flotilla vehicular de 7 Camionetas Mazda BT-50, de Tecnificación Nacional de Riego, según O/C TNR-2024-00009</t>
  </si>
  <si>
    <t>Viamar, S.A.</t>
  </si>
  <si>
    <t xml:space="preserve">Adquicisión de Insumos de Cocina para uso de la Institución según factura # B1500001407 </t>
  </si>
  <si>
    <t>Prolimdes Comercial, SRL</t>
  </si>
  <si>
    <t>B1500001407</t>
  </si>
  <si>
    <t>GTG Industrial, SRL</t>
  </si>
  <si>
    <t xml:space="preserve">Adquicisión de Insumos de Cocina para uso de la Institución según factura # B1500004009 </t>
  </si>
  <si>
    <t>B1500004009</t>
  </si>
  <si>
    <t>B1500000001</t>
  </si>
  <si>
    <t xml:space="preserve">Adquicisión de Insumos de Cocina para uso de la Institución según factura # B1500000001 </t>
  </si>
  <si>
    <t>Gustaces, SRL</t>
  </si>
  <si>
    <t xml:space="preserve">Adquicisión de Botellas de tintas para ser usadas en la Institución Tecnificación Nacional de Riego, según O/C# TNR-2024-00038 </t>
  </si>
  <si>
    <t>Equipos &amp; Accesorios, S.R.L.</t>
  </si>
  <si>
    <t>B1500001016</t>
  </si>
  <si>
    <t>PPS Pest Protect Solutions, SRL</t>
  </si>
  <si>
    <t>B1500000412</t>
  </si>
  <si>
    <t xml:space="preserve">Contratación Servicio de Fumigación en la Cede Central de Tecnificación Nacional de Riego, según O/C# TNR-2024-00022 </t>
  </si>
  <si>
    <t>Maylen Elizabeth Andon Sansur</t>
  </si>
  <si>
    <t>Contratación Servicio de Catering para Actividad Interna con Entidades Bancarias, en la Cede Central de Tecnificación Nacional de Riego, según O/C# TNR-2024-00008</t>
  </si>
  <si>
    <t>B1500000277</t>
  </si>
  <si>
    <t>Compañía Dominicana de Teléfonos, C POR A</t>
  </si>
  <si>
    <t>E450000038395</t>
  </si>
  <si>
    <t>E450000038394</t>
  </si>
  <si>
    <t>Pago de Servicio de Internet Institucional, corresondiente al mes de Marzo 2024, Intitución, TNR</t>
  </si>
  <si>
    <t>Pago de Servicio de Telefonía Fija  Institucional, corresondiente al mes de Marzo 2024, Intitución, TNR</t>
  </si>
  <si>
    <t>Servicio Flotas Institucionales correspondiente al mes de Marzo 2024, Intitución, TNR</t>
  </si>
  <si>
    <t>ALL Office Solutions TS, SRL</t>
  </si>
  <si>
    <t>Servicio Chips para drones correspondiente al mes de Marzo 2024, Intitución, TNR</t>
  </si>
  <si>
    <t>E45000007187</t>
  </si>
  <si>
    <t>E45000007179</t>
  </si>
  <si>
    <t>Adquicisión de Toners para uso Instituciional en Tecnificación Nacional de Riego, según O/C #TNR-2024-00040</t>
  </si>
  <si>
    <t>B1500002275</t>
  </si>
  <si>
    <t xml:space="preserve">                                         Enc. de  Contabilidad</t>
  </si>
  <si>
    <t xml:space="preserve">                   Enc. Contabilidad </t>
  </si>
  <si>
    <t>Crédito</t>
  </si>
  <si>
    <t>OCP-FCR-00000330</t>
  </si>
  <si>
    <t>Oficina de Coordinación Presidencial</t>
  </si>
  <si>
    <t>B1500000204</t>
  </si>
  <si>
    <t>Fertiagua S.A</t>
  </si>
  <si>
    <t xml:space="preserve">                      José E. Jiménez</t>
  </si>
  <si>
    <t xml:space="preserve">                        Preparado por</t>
  </si>
  <si>
    <t xml:space="preserve">        Enc. de  Contabilidad</t>
  </si>
  <si>
    <t>CUENTAS POR PAGAR AL 31 DE MAYO 2024</t>
  </si>
  <si>
    <t xml:space="preserve">      Revisado por</t>
  </si>
  <si>
    <t>B1500000295</t>
  </si>
  <si>
    <t>Panadería y Repostería Rico Pan</t>
  </si>
  <si>
    <t>Pago por Servicios de Catering para actividad de la Institución realizada en Mao.</t>
  </si>
  <si>
    <t xml:space="preserve">Pago factura # OCP-FCR-00001826 a la Unidad de Viajes de la Presidencia, por gastos de viaje a Santiago de Chile a 4 colaboradores de la entidad, para participar en el Seminario Asistencia Técnica en Gestión de Proyectos de Tecnificación de Riego y Fideicomiso.  </t>
  </si>
  <si>
    <t xml:space="preserve">    Carolin Sosa F.</t>
  </si>
  <si>
    <t xml:space="preserve">  Enc. División Financiera</t>
  </si>
  <si>
    <t>Adquisición de cuarenta y cuatro piezas de Sistema de Riego.</t>
  </si>
  <si>
    <t>INSIGTH,SRL</t>
  </si>
  <si>
    <t>B1500000024</t>
  </si>
  <si>
    <t>Atención Psicológica para colaboradores marzo 2024.</t>
  </si>
  <si>
    <t>B1500000132</t>
  </si>
  <si>
    <t xml:space="preserve">Servicio de Mantenimiento de Impresoras. </t>
  </si>
  <si>
    <t>VIAMAR, SA</t>
  </si>
  <si>
    <t>B1500000237</t>
  </si>
  <si>
    <t>Mantenimiento y Cambio de Aceite de  batería a Camioneta Mazda BT-50.</t>
  </si>
  <si>
    <t>E450000000511</t>
  </si>
  <si>
    <t>E450000000317</t>
  </si>
  <si>
    <t>E450000000479</t>
  </si>
  <si>
    <t>Mantenimiento a la Camioneta Mazda BT-50, Blanca 2023, Chasis 001008.</t>
  </si>
  <si>
    <t>Mantenimiento a la Camioneta Mazda BT-50, Blanca 2023, Chasis 001011.</t>
  </si>
  <si>
    <t>Mantenimiento a la Camioneta Mazda BT-50, Blanca 2023, Chasis 001009.</t>
  </si>
  <si>
    <t>23/4/2024</t>
  </si>
  <si>
    <t>19/4/2024</t>
  </si>
  <si>
    <t>DE COO TOURS, SRL</t>
  </si>
  <si>
    <t>Distribuidora de Repuesto del Caribe, DIRECA, SRL</t>
  </si>
  <si>
    <t>Banderas Global HC, SRL</t>
  </si>
  <si>
    <t>Grupo Comercial Bestyein, SRL</t>
  </si>
  <si>
    <t>00-112181243</t>
  </si>
  <si>
    <t>02/05/2024</t>
  </si>
  <si>
    <t>B1500001178</t>
  </si>
  <si>
    <t>B1500000300</t>
  </si>
  <si>
    <t>B1500000303</t>
  </si>
  <si>
    <t>B1500000073</t>
  </si>
  <si>
    <t>B1500174024</t>
  </si>
  <si>
    <t>E450000000622</t>
  </si>
  <si>
    <t>B1500000012</t>
  </si>
  <si>
    <t>B1500000064</t>
  </si>
  <si>
    <t>B1500001673</t>
  </si>
  <si>
    <t>B1500000329</t>
  </si>
  <si>
    <t>B1500001954</t>
  </si>
  <si>
    <t>B1500000154</t>
  </si>
  <si>
    <t>Compra de Banderas y Astas.</t>
  </si>
  <si>
    <t>Adquisición de Insumos de Cocina.</t>
  </si>
  <si>
    <t>Grupo Farzana</t>
  </si>
  <si>
    <t>E450000000781</t>
  </si>
  <si>
    <t>B1500004140</t>
  </si>
  <si>
    <t>B1500000285</t>
  </si>
  <si>
    <t>B1500000287</t>
  </si>
  <si>
    <t>B1500000291</t>
  </si>
  <si>
    <t>B1500000292</t>
  </si>
  <si>
    <t>B1500004144</t>
  </si>
  <si>
    <t>B1500000025</t>
  </si>
  <si>
    <t>E450000000702</t>
  </si>
  <si>
    <t>E450000043497</t>
  </si>
  <si>
    <t>E450000043496</t>
  </si>
  <si>
    <t>E450000045130</t>
  </si>
  <si>
    <t>E450000045138</t>
  </si>
  <si>
    <t>B1500174736</t>
  </si>
  <si>
    <t>B1500000432</t>
  </si>
  <si>
    <t>E450000000957</t>
  </si>
  <si>
    <t>E450000000975</t>
  </si>
  <si>
    <t>E450000000976</t>
  </si>
  <si>
    <t>Mantenimiento camioneta Mazda BT-50 blanca 2023 chasis:001008.</t>
  </si>
  <si>
    <t>Insumos de Cocina.</t>
  </si>
  <si>
    <t>Mantenimiento Camioneta Mazda BT-50 blanca 2023 chasis: 001007.</t>
  </si>
  <si>
    <t>Mantenimiento Camioneta Mazda BT-50 blanca 2023 chasis: 001011.</t>
  </si>
  <si>
    <t>Mantenimiento Camioneta Mazda BT-50 blanca 2023 chasis: 001009.</t>
  </si>
  <si>
    <t>Mantenimiento Camioneta Mazda BT-50 blanca 2023 chasis: 001010.</t>
  </si>
  <si>
    <t>Pago Servicio deFlota mes mayo 2024 .</t>
  </si>
  <si>
    <t>Pago Servicio de Teléfonia Fija mayo 2024.</t>
  </si>
  <si>
    <t>Pago Servicio de Chips para Drones mayo 2024.</t>
  </si>
  <si>
    <t>Atención Psicológica para colaboradores Abril 2024.</t>
  </si>
  <si>
    <t>Pago Servicio de Internet Institucional mes mayo 2024.</t>
  </si>
  <si>
    <t>Llenado de 57 botellones de Agua.</t>
  </si>
  <si>
    <t>Resolución Técnica Aldaso EIRL</t>
  </si>
  <si>
    <t>León G.</t>
  </si>
  <si>
    <t xml:space="preserve">Maylen E. Andon S. </t>
  </si>
  <si>
    <t>Planeta Azul, SA</t>
  </si>
  <si>
    <t>Suplidafra, SRL</t>
  </si>
  <si>
    <t>Alicarga, SRL</t>
  </si>
  <si>
    <t>Banderas del Mundo, SRL</t>
  </si>
  <si>
    <t>Compañia Dominicana de Telefono</t>
  </si>
  <si>
    <t>IDA Graphic, SRL</t>
  </si>
  <si>
    <t>Servicio para la fabricación de mesa de Camping.</t>
  </si>
  <si>
    <t>Adquisición de Neumáticos para Vehiculos de la Institución.</t>
  </si>
  <si>
    <t>Adquisicion de Material e Insumos de Limpieza.</t>
  </si>
  <si>
    <t>Llenado de 58 botellones de Agua.</t>
  </si>
  <si>
    <t>Servicio de Hospedaje por 3 días en el Hotel Barceló Bávaro Punta Cana.</t>
  </si>
  <si>
    <t>Mobiliarios Administrativos.</t>
  </si>
  <si>
    <t>Relanzamiento del Reacondicionamiento e Incorporación de Puntos de Red.</t>
  </si>
  <si>
    <t>Adquisición Materiales Gastables de Oficina.</t>
  </si>
  <si>
    <t>Servicio Mantenimiento Flotilla Vehicular Camionetas Mazda BT50, Chasis No. 001010.</t>
  </si>
  <si>
    <t>Totales</t>
  </si>
  <si>
    <t>Servicio de Catering para actividad de la institución.</t>
  </si>
  <si>
    <t>Servicio de Catering para actividad de la institución, TNR.</t>
  </si>
  <si>
    <t>Servicio de Impresión para la Dirección Ejecutiva.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</si>
</sst>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#########"/>
    <numFmt numFmtId="165" formatCode="dd/mm/yy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Gill Sans MT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20"/>
      <color indexed="8"/>
      <name val="Times New Roman"/>
      <family val="1"/>
    </font>
    <font>
      <b/>
      <sz val="20"/>
      <color rgb="FF000000"/>
      <name val="Times New Roman"/>
      <family val="1"/>
    </font>
    <font>
      <b/>
      <i/>
      <sz val="20"/>
      <color indexed="8"/>
      <name val="Times New Roman"/>
      <family val="1"/>
    </font>
    <font>
      <sz val="8"/>
      <name val="Calibri"/>
      <family val="2"/>
      <scheme val="minor"/>
    </font>
    <font>
      <sz val="20"/>
      <color rgb="FF000000"/>
      <name val="Times New Roman"/>
      <family val="1"/>
    </font>
    <font>
      <b/>
      <sz val="22"/>
      <color rgb="FF000000"/>
      <name val="Times New Roman"/>
      <family val="1"/>
    </font>
    <font>
      <b/>
      <sz val="22"/>
      <name val="Times New Roman"/>
      <family val="1"/>
    </font>
    <font>
      <b/>
      <sz val="22"/>
      <color theme="1"/>
      <name val="Times New Roman"/>
      <family val="1"/>
    </font>
    <font>
      <b/>
      <i/>
      <sz val="22"/>
      <color indexed="8"/>
      <name val="Times New Roman"/>
      <family val="1"/>
    </font>
    <font>
      <b/>
      <sz val="22"/>
      <color indexed="8"/>
      <name val="Times New Roman"/>
      <family val="1"/>
    </font>
    <font>
      <b/>
      <sz val="26"/>
      <color indexed="8"/>
      <name val="Times New Roman"/>
      <family val="1"/>
    </font>
    <font>
      <b/>
      <sz val="28"/>
      <color indexed="8"/>
      <name val="Times New Roman"/>
      <family val="1"/>
    </font>
    <font>
      <b/>
      <sz val="28"/>
      <color theme="1"/>
      <name val="Times New Roman"/>
      <family val="1"/>
    </font>
    <font>
      <b/>
      <sz val="28"/>
      <color rgb="FF000000"/>
      <name val="Times New Roman"/>
      <family val="1"/>
    </font>
    <font>
      <b/>
      <sz val="28"/>
      <name val="Times New Roman"/>
      <family val="1"/>
    </font>
    <font>
      <b/>
      <i/>
      <sz val="28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8">
    <xf numFmtId="0" fontId="0" fillId="0" borderId="0" xfId="0"/>
    <xf numFmtId="0" fontId="0" fillId="0" borderId="0" xfId="0" applyAlignment="1">
      <alignment horizontal="center"/>
    </xf>
    <xf numFmtId="43" fontId="1" fillId="0" borderId="0" xfId="1" applyFont="1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8" xfId="0" applyFont="1" applyBorder="1"/>
    <xf numFmtId="0" fontId="5" fillId="0" borderId="0" xfId="0" applyFont="1"/>
    <xf numFmtId="0" fontId="5" fillId="0" borderId="7" xfId="0" applyFont="1" applyBorder="1"/>
    <xf numFmtId="0" fontId="6" fillId="0" borderId="7" xfId="0" applyFont="1" applyBorder="1"/>
    <xf numFmtId="43" fontId="3" fillId="0" borderId="2" xfId="0" applyNumberFormat="1" applyFont="1" applyBorder="1" applyAlignment="1">
      <alignment horizontal="center"/>
    </xf>
    <xf numFmtId="43" fontId="0" fillId="0" borderId="0" xfId="0" applyNumberFormat="1"/>
    <xf numFmtId="43" fontId="0" fillId="0" borderId="0" xfId="0" applyNumberFormat="1" applyAlignment="1">
      <alignment horizontal="center"/>
    </xf>
    <xf numFmtId="43" fontId="5" fillId="0" borderId="2" xfId="0" applyNumberFormat="1" applyFont="1" applyBorder="1"/>
    <xf numFmtId="43" fontId="1" fillId="0" borderId="0" xfId="1" applyFont="1"/>
    <xf numFmtId="0" fontId="6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43" fontId="4" fillId="0" borderId="0" xfId="1" applyFont="1" applyFill="1" applyBorder="1"/>
    <xf numFmtId="43" fontId="2" fillId="3" borderId="0" xfId="1" applyFont="1" applyFill="1" applyBorder="1"/>
    <xf numFmtId="0" fontId="7" fillId="0" borderId="7" xfId="0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8" xfId="0" applyFont="1" applyBorder="1"/>
    <xf numFmtId="0" fontId="7" fillId="0" borderId="0" xfId="0" applyFont="1" applyAlignment="1">
      <alignment horizontal="center"/>
    </xf>
    <xf numFmtId="3" fontId="7" fillId="0" borderId="0" xfId="0" applyNumberFormat="1" applyFont="1"/>
    <xf numFmtId="3" fontId="7" fillId="0" borderId="8" xfId="0" applyNumberFormat="1" applyFont="1" applyBorder="1"/>
    <xf numFmtId="3" fontId="0" fillId="0" borderId="0" xfId="0" applyNumberFormat="1"/>
    <xf numFmtId="3" fontId="6" fillId="0" borderId="0" xfId="0" applyNumberFormat="1" applyFont="1"/>
    <xf numFmtId="43" fontId="7" fillId="0" borderId="0" xfId="1" applyFont="1" applyBorder="1"/>
    <xf numFmtId="0" fontId="7" fillId="0" borderId="14" xfId="0" applyFont="1" applyBorder="1"/>
    <xf numFmtId="0" fontId="7" fillId="0" borderId="1" xfId="0" applyFont="1" applyBorder="1"/>
    <xf numFmtId="0" fontId="7" fillId="0" borderId="15" xfId="0" applyFont="1" applyBorder="1"/>
    <xf numFmtId="43" fontId="0" fillId="0" borderId="0" xfId="1" applyFont="1"/>
    <xf numFmtId="43" fontId="0" fillId="0" borderId="16" xfId="0" applyNumberFormat="1" applyBorder="1"/>
    <xf numFmtId="43" fontId="5" fillId="0" borderId="16" xfId="1" applyFont="1" applyBorder="1"/>
    <xf numFmtId="43" fontId="5" fillId="0" borderId="17" xfId="0" applyNumberFormat="1" applyFont="1" applyBorder="1"/>
    <xf numFmtId="43" fontId="0" fillId="0" borderId="1" xfId="1" applyFont="1" applyBorder="1"/>
    <xf numFmtId="43" fontId="0" fillId="0" borderId="17" xfId="1" applyFont="1" applyBorder="1"/>
    <xf numFmtId="43" fontId="0" fillId="0" borderId="17" xfId="0" applyNumberFormat="1" applyBorder="1"/>
    <xf numFmtId="0" fontId="9" fillId="0" borderId="0" xfId="0" applyFont="1"/>
    <xf numFmtId="14" fontId="0" fillId="0" borderId="0" xfId="0" applyNumberFormat="1" applyAlignment="1">
      <alignment horizontal="center"/>
    </xf>
    <xf numFmtId="18" fontId="5" fillId="0" borderId="0" xfId="0" applyNumberFormat="1" applyFont="1" applyAlignment="1">
      <alignment horizontal="center"/>
    </xf>
    <xf numFmtId="3" fontId="0" fillId="0" borderId="0" xfId="1" applyNumberFormat="1" applyFont="1" applyAlignment="1">
      <alignment horizontal="center"/>
    </xf>
    <xf numFmtId="0" fontId="10" fillId="0" borderId="0" xfId="0" applyFont="1"/>
    <xf numFmtId="0" fontId="11" fillId="0" borderId="0" xfId="0" applyFont="1"/>
    <xf numFmtId="43" fontId="10" fillId="0" borderId="0" xfId="1" applyFont="1"/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43" fontId="10" fillId="0" borderId="0" xfId="1" applyFont="1" applyBorder="1"/>
    <xf numFmtId="0" fontId="10" fillId="0" borderId="0" xfId="0" applyFont="1" applyAlignment="1">
      <alignment horizontal="left"/>
    </xf>
    <xf numFmtId="43" fontId="10" fillId="0" borderId="0" xfId="0" applyNumberFormat="1" applyFont="1"/>
    <xf numFmtId="0" fontId="15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1" fillId="0" borderId="10" xfId="0" applyFont="1" applyBorder="1"/>
    <xf numFmtId="0" fontId="12" fillId="3" borderId="0" xfId="0" applyFont="1" applyFill="1" applyAlignment="1">
      <alignment horizontal="center" vertical="justify" wrapText="1"/>
    </xf>
    <xf numFmtId="0" fontId="16" fillId="6" borderId="2" xfId="0" applyFont="1" applyFill="1" applyBorder="1" applyAlignment="1">
      <alignment horizontal="center" vertical="justify" wrapText="1"/>
    </xf>
    <xf numFmtId="0" fontId="16" fillId="6" borderId="3" xfId="0" applyFont="1" applyFill="1" applyBorder="1" applyAlignment="1">
      <alignment horizontal="center" vertical="justify" wrapText="1"/>
    </xf>
    <xf numFmtId="44" fontId="16" fillId="6" borderId="2" xfId="0" applyNumberFormat="1" applyFont="1" applyFill="1" applyBorder="1" applyAlignment="1">
      <alignment horizontal="center" vertical="justify" wrapText="1"/>
    </xf>
    <xf numFmtId="1" fontId="18" fillId="3" borderId="2" xfId="2" applyNumberFormat="1" applyFont="1" applyFill="1" applyBorder="1" applyAlignment="1" applyProtection="1">
      <alignment horizontal="left"/>
      <protection locked="0"/>
    </xf>
    <xf numFmtId="44" fontId="18" fillId="3" borderId="2" xfId="2" applyFont="1" applyFill="1" applyBorder="1" applyAlignment="1" applyProtection="1">
      <alignment horizontal="left"/>
      <protection locked="0"/>
    </xf>
    <xf numFmtId="0" fontId="17" fillId="3" borderId="2" xfId="0" applyFont="1" applyFill="1" applyBorder="1" applyAlignment="1">
      <alignment horizontal="center" wrapText="1"/>
    </xf>
    <xf numFmtId="14" fontId="17" fillId="3" borderId="2" xfId="0" applyNumberFormat="1" applyFont="1" applyFill="1" applyBorder="1" applyAlignment="1">
      <alignment horizontal="center" wrapText="1"/>
    </xf>
    <xf numFmtId="44" fontId="16" fillId="3" borderId="2" xfId="0" applyNumberFormat="1" applyFont="1" applyFill="1" applyBorder="1" applyAlignment="1" applyProtection="1">
      <alignment horizontal="center" wrapText="1"/>
      <protection locked="0"/>
    </xf>
    <xf numFmtId="44" fontId="17" fillId="3" borderId="2" xfId="0" applyNumberFormat="1" applyFont="1" applyFill="1" applyBorder="1" applyAlignment="1">
      <alignment horizontal="center"/>
    </xf>
    <xf numFmtId="44" fontId="17" fillId="3" borderId="2" xfId="0" applyNumberFormat="1" applyFont="1" applyFill="1" applyBorder="1" applyAlignment="1">
      <alignment horizontal="center" wrapText="1"/>
    </xf>
    <xf numFmtId="0" fontId="18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2" xfId="0" applyFont="1" applyBorder="1"/>
    <xf numFmtId="43" fontId="17" fillId="0" borderId="2" xfId="0" applyNumberFormat="1" applyFont="1" applyBorder="1" applyAlignment="1">
      <alignment horizontal="center"/>
    </xf>
    <xf numFmtId="0" fontId="18" fillId="0" borderId="2" xfId="0" applyFont="1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43" fontId="17" fillId="0" borderId="0" xfId="0" applyNumberFormat="1" applyFont="1" applyAlignment="1">
      <alignment horizontal="center"/>
    </xf>
    <xf numFmtId="0" fontId="18" fillId="0" borderId="0" xfId="0" applyFont="1"/>
    <xf numFmtId="0" fontId="19" fillId="0" borderId="0" xfId="0" applyFont="1"/>
    <xf numFmtId="43" fontId="18" fillId="0" borderId="0" xfId="1" applyFont="1" applyBorder="1"/>
    <xf numFmtId="0" fontId="20" fillId="0" borderId="0" xfId="0" applyFont="1" applyAlignment="1">
      <alignment horizontal="left"/>
    </xf>
    <xf numFmtId="0" fontId="17" fillId="0" borderId="2" xfId="0" applyFont="1" applyBorder="1" applyAlignment="1">
      <alignment horizontal="center"/>
    </xf>
    <xf numFmtId="0" fontId="18" fillId="0" borderId="2" xfId="0" applyFont="1" applyBorder="1" applyAlignment="1" applyProtection="1">
      <alignment horizontal="left"/>
      <protection locked="0"/>
    </xf>
    <xf numFmtId="1" fontId="18" fillId="0" borderId="2" xfId="2" applyNumberFormat="1" applyFont="1" applyFill="1" applyBorder="1" applyAlignment="1" applyProtection="1">
      <alignment horizontal="left"/>
      <protection locked="0"/>
    </xf>
    <xf numFmtId="44" fontId="18" fillId="0" borderId="2" xfId="2" applyFont="1" applyFill="1" applyBorder="1" applyAlignment="1" applyProtection="1">
      <alignment horizontal="left"/>
      <protection locked="0"/>
    </xf>
    <xf numFmtId="14" fontId="17" fillId="0" borderId="2" xfId="0" applyNumberFormat="1" applyFont="1" applyBorder="1" applyAlignment="1">
      <alignment wrapText="1"/>
    </xf>
    <xf numFmtId="44" fontId="16" fillId="0" borderId="2" xfId="0" applyNumberFormat="1" applyFont="1" applyBorder="1" applyAlignment="1" applyProtection="1">
      <alignment horizontal="center"/>
      <protection locked="0"/>
    </xf>
    <xf numFmtId="0" fontId="17" fillId="0" borderId="2" xfId="0" applyFont="1" applyBorder="1" applyAlignment="1">
      <alignment horizontal="center" wrapText="1"/>
    </xf>
    <xf numFmtId="14" fontId="17" fillId="0" borderId="2" xfId="0" applyNumberFormat="1" applyFont="1" applyBorder="1" applyAlignment="1">
      <alignment horizontal="center" wrapText="1"/>
    </xf>
    <xf numFmtId="44" fontId="17" fillId="0" borderId="2" xfId="0" applyNumberFormat="1" applyFont="1" applyBorder="1" applyAlignment="1" applyProtection="1">
      <alignment horizontal="center"/>
      <protection locked="0"/>
    </xf>
    <xf numFmtId="14" fontId="18" fillId="0" borderId="2" xfId="0" applyNumberFormat="1" applyFont="1" applyBorder="1"/>
    <xf numFmtId="44" fontId="16" fillId="0" borderId="2" xfId="0" applyNumberFormat="1" applyFont="1" applyBorder="1" applyAlignment="1" applyProtection="1">
      <alignment horizontal="center" wrapText="1"/>
      <protection locked="0"/>
    </xf>
    <xf numFmtId="14" fontId="18" fillId="0" borderId="2" xfId="0" applyNumberFormat="1" applyFont="1" applyBorder="1" applyAlignment="1">
      <alignment wrapText="1"/>
    </xf>
    <xf numFmtId="44" fontId="18" fillId="0" borderId="2" xfId="2" applyFont="1" applyFill="1" applyBorder="1" applyAlignment="1">
      <alignment horizontal="left"/>
    </xf>
    <xf numFmtId="44" fontId="17" fillId="0" borderId="2" xfId="0" applyNumberFormat="1" applyFont="1" applyBorder="1" applyAlignment="1">
      <alignment horizontal="center" wrapText="1"/>
    </xf>
    <xf numFmtId="0" fontId="17" fillId="0" borderId="2" xfId="0" applyFont="1" applyBorder="1" applyAlignment="1" applyProtection="1">
      <alignment horizontal="left"/>
      <protection locked="0"/>
    </xf>
    <xf numFmtId="4" fontId="10" fillId="0" borderId="0" xfId="0" applyNumberFormat="1" applyFont="1"/>
    <xf numFmtId="164" fontId="18" fillId="0" borderId="2" xfId="2" applyNumberFormat="1" applyFont="1" applyFill="1" applyBorder="1" applyAlignment="1" applyProtection="1">
      <alignment horizontal="left"/>
      <protection locked="0"/>
    </xf>
    <xf numFmtId="0" fontId="18" fillId="3" borderId="2" xfId="0" applyFont="1" applyFill="1" applyBorder="1" applyAlignment="1" applyProtection="1">
      <alignment horizontal="left"/>
      <protection locked="0"/>
    </xf>
    <xf numFmtId="44" fontId="18" fillId="3" borderId="2" xfId="2" applyFont="1" applyFill="1" applyBorder="1" applyAlignment="1">
      <alignment horizontal="left"/>
    </xf>
    <xf numFmtId="14" fontId="18" fillId="3" borderId="2" xfId="0" applyNumberFormat="1" applyFont="1" applyFill="1" applyBorder="1" applyAlignment="1">
      <alignment wrapText="1"/>
    </xf>
    <xf numFmtId="0" fontId="10" fillId="3" borderId="0" xfId="0" applyFont="1" applyFill="1"/>
    <xf numFmtId="0" fontId="21" fillId="0" borderId="10" xfId="0" applyFont="1" applyBorder="1"/>
    <xf numFmtId="0" fontId="22" fillId="0" borderId="0" xfId="0" applyFont="1" applyAlignment="1">
      <alignment horizontal="left"/>
    </xf>
    <xf numFmtId="0" fontId="22" fillId="0" borderId="0" xfId="0" applyFont="1"/>
    <xf numFmtId="0" fontId="23" fillId="0" borderId="0" xfId="0" applyFont="1" applyAlignment="1">
      <alignment horizontal="center"/>
    </xf>
    <xf numFmtId="0" fontId="24" fillId="6" borderId="2" xfId="0" applyFont="1" applyFill="1" applyBorder="1" applyAlignment="1">
      <alignment horizontal="center" vertical="justify" wrapText="1"/>
    </xf>
    <xf numFmtId="0" fontId="24" fillId="6" borderId="3" xfId="0" applyFont="1" applyFill="1" applyBorder="1" applyAlignment="1">
      <alignment horizontal="center" vertical="justify" wrapText="1"/>
    </xf>
    <xf numFmtId="44" fontId="24" fillId="6" borderId="2" xfId="0" applyNumberFormat="1" applyFont="1" applyFill="1" applyBorder="1" applyAlignment="1">
      <alignment horizontal="center" vertical="justify" wrapText="1"/>
    </xf>
    <xf numFmtId="14" fontId="23" fillId="0" borderId="2" xfId="0" applyNumberFormat="1" applyFont="1" applyBorder="1" applyAlignment="1">
      <alignment wrapText="1"/>
    </xf>
    <xf numFmtId="0" fontId="23" fillId="0" borderId="2" xfId="0" applyFont="1" applyBorder="1" applyAlignment="1">
      <alignment horizontal="center"/>
    </xf>
    <xf numFmtId="43" fontId="25" fillId="0" borderId="2" xfId="0" applyNumberFormat="1" applyFont="1" applyBorder="1" applyAlignment="1">
      <alignment horizontal="center"/>
    </xf>
    <xf numFmtId="0" fontId="23" fillId="0" borderId="2" xfId="0" applyFont="1" applyBorder="1"/>
    <xf numFmtId="0" fontId="26" fillId="0" borderId="0" xfId="0" applyFont="1" applyAlignment="1">
      <alignment horizontal="center"/>
    </xf>
    <xf numFmtId="43" fontId="25" fillId="0" borderId="0" xfId="0" applyNumberFormat="1" applyFont="1" applyAlignment="1">
      <alignment horizontal="center"/>
    </xf>
    <xf numFmtId="0" fontId="23" fillId="0" borderId="0" xfId="0" applyFont="1"/>
    <xf numFmtId="0" fontId="26" fillId="0" borderId="0" xfId="0" applyFont="1"/>
    <xf numFmtId="43" fontId="23" fillId="0" borderId="0" xfId="1" applyFont="1" applyBorder="1"/>
    <xf numFmtId="43" fontId="23" fillId="0" borderId="0" xfId="0" applyNumberFormat="1" applyFont="1"/>
    <xf numFmtId="44" fontId="24" fillId="0" borderId="2" xfId="0" applyNumberFormat="1" applyFont="1" applyBorder="1" applyAlignment="1" applyProtection="1">
      <alignment horizontal="center" vertical="center" wrapText="1"/>
      <protection locked="0"/>
    </xf>
    <xf numFmtId="0" fontId="25" fillId="0" borderId="2" xfId="0" applyFont="1" applyBorder="1" applyAlignment="1">
      <alignment horizontal="center" vertical="center" wrapText="1"/>
    </xf>
    <xf numFmtId="0" fontId="23" fillId="0" borderId="2" xfId="0" applyFont="1" applyBorder="1" applyAlignment="1" applyProtection="1">
      <alignment horizontal="left" vertical="center"/>
      <protection locked="0"/>
    </xf>
    <xf numFmtId="1" fontId="23" fillId="0" borderId="2" xfId="2" applyNumberFormat="1" applyFont="1" applyFill="1" applyBorder="1" applyAlignment="1" applyProtection="1">
      <alignment horizontal="left" vertical="center"/>
      <protection locked="0"/>
    </xf>
    <xf numFmtId="14" fontId="23" fillId="0" borderId="2" xfId="0" applyNumberFormat="1" applyFont="1" applyBorder="1" applyAlignment="1">
      <alignment vertical="center" wrapText="1"/>
    </xf>
    <xf numFmtId="14" fontId="25" fillId="0" borderId="2" xfId="0" applyNumberFormat="1" applyFont="1" applyBorder="1" applyAlignment="1">
      <alignment horizontal="center" vertical="center" wrapText="1"/>
    </xf>
    <xf numFmtId="165" fontId="25" fillId="0" borderId="2" xfId="0" applyNumberFormat="1" applyFont="1" applyBorder="1" applyAlignment="1">
      <alignment horizontal="center" vertical="center" wrapText="1"/>
    </xf>
    <xf numFmtId="44" fontId="25" fillId="0" borderId="2" xfId="0" applyNumberFormat="1" applyFont="1" applyBorder="1" applyAlignment="1">
      <alignment horizontal="center" vertical="center" wrapText="1"/>
    </xf>
    <xf numFmtId="0" fontId="25" fillId="0" borderId="2" xfId="0" applyFont="1" applyBorder="1" applyAlignment="1" applyProtection="1">
      <alignment horizontal="left" vertical="center"/>
      <protection locked="0"/>
    </xf>
    <xf numFmtId="44" fontId="23" fillId="0" borderId="2" xfId="2" applyFont="1" applyFill="1" applyBorder="1" applyAlignment="1">
      <alignment horizontal="left" vertical="center"/>
    </xf>
    <xf numFmtId="0" fontId="25" fillId="0" borderId="2" xfId="0" applyFont="1" applyBorder="1" applyAlignment="1">
      <alignment horizontal="center" vertical="center"/>
    </xf>
    <xf numFmtId="44" fontId="23" fillId="0" borderId="2" xfId="2" applyFont="1" applyFill="1" applyBorder="1" applyAlignment="1">
      <alignment horizontal="left" vertical="center" wrapText="1"/>
    </xf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2" fillId="0" borderId="0" xfId="0" applyFont="1"/>
    <xf numFmtId="0" fontId="26" fillId="0" borderId="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44" fontId="23" fillId="0" borderId="2" xfId="2" applyFont="1" applyFill="1" applyBorder="1" applyAlignment="1">
      <alignment vertical="center" wrapText="1"/>
    </xf>
    <xf numFmtId="43" fontId="25" fillId="0" borderId="2" xfId="0" applyNumberFormat="1" applyFont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642937</xdr:colOff>
      <xdr:row>1</xdr:row>
      <xdr:rowOff>142876</xdr:rowOff>
    </xdr:from>
    <xdr:to>
      <xdr:col>2</xdr:col>
      <xdr:colOff>3778250</xdr:colOff>
      <xdr:row>7</xdr:row>
      <xdr:rowOff>547688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C676984-DC6A-4A4E-ABDF-BE97D4AF8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4937" y="333376"/>
          <a:ext cx="4316413" cy="2481262"/>
        </a:xfrm>
        <a:prstGeom prst="rect">
          <a:avLst/>
        </a:prstGeom>
      </xdr:spPr>
    </xdr:pic>
    <xdr:clientData/>
  </xdr:twoCellAnchor>
  <xdr:twoCellAnchor editAs="oneCell">
    <xdr:from>
      <xdr:col>7</xdr:col>
      <xdr:colOff>1657350</xdr:colOff>
      <xdr:row>2</xdr:row>
      <xdr:rowOff>119062</xdr:rowOff>
    </xdr:from>
    <xdr:to>
      <xdr:col>9</xdr:col>
      <xdr:colOff>1238251</xdr:colOff>
      <xdr:row>7</xdr:row>
      <xdr:rowOff>571500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C795756-DC18-45B8-B383-E90F7451E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22350" y="500062"/>
          <a:ext cx="4324351" cy="23383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1039089</xdr:colOff>
      <xdr:row>1</xdr:row>
      <xdr:rowOff>86592</xdr:rowOff>
    </xdr:from>
    <xdr:to>
      <xdr:col>9</xdr:col>
      <xdr:colOff>1183408</xdr:colOff>
      <xdr:row>7</xdr:row>
      <xdr:rowOff>216480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2C8FC07-FD86-42FE-ACBE-7BF58DDE9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05566" y="274206"/>
          <a:ext cx="3333751" cy="1832842"/>
        </a:xfrm>
        <a:prstGeom prst="rect">
          <a:avLst/>
        </a:prstGeom>
      </xdr:spPr>
    </xdr:pic>
    <xdr:clientData/>
  </xdr:twoCellAnchor>
  <xdr:twoCellAnchor editAs="oneCell">
    <xdr:from>
      <xdr:col>1</xdr:col>
      <xdr:colOff>259773</xdr:colOff>
      <xdr:row>1</xdr:row>
      <xdr:rowOff>95250</xdr:rowOff>
    </xdr:from>
    <xdr:to>
      <xdr:col>3</xdr:col>
      <xdr:colOff>707160</xdr:colOff>
      <xdr:row>7</xdr:row>
      <xdr:rowOff>257064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9D91F4EF-54A0-4BE3-931E-87088AF63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4659" y="282864"/>
          <a:ext cx="3377046" cy="186476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sé Jiménez" id="{B52AF5B9-23D6-4EBF-B5F1-0893651E6CA4}" userId="S::jose.jimenez@tecnificacionderiego.gob.do::bccaf8ea-b8bd-46a8-bfb5-5e7dcfe71e88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" dT="2023-03-02T18:08:55.55" personId="{B52AF5B9-23D6-4EBF-B5F1-0893651E6CA4}" id="{6F582A95-7284-4AB1-B6EE-B50C5DD9B63E}">
    <text xml:space="preserve">Un ticket de mil fue entregado del 1 al 2 de Febrero 2022
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21690-3ED0-4518-A9AB-143D3E3CC625}">
  <dimension ref="B1:P121"/>
  <sheetViews>
    <sheetView showGridLines="0" tabSelected="1" view="pageBreakPreview" zoomScale="50" zoomScaleNormal="40" zoomScaleSheetLayoutView="50" workbookViewId="0">
      <selection activeCell="G10" sqref="G10:G49"/>
    </sheetView>
  </sheetViews>
  <sheetFormatPr baseColWidth="10" defaultColWidth="11.42578125" defaultRowHeight="25.5" x14ac:dyDescent="0.35"/>
  <cols>
    <col min="1" max="1" width="11.42578125" style="46"/>
    <col min="2" max="2" width="17.5703125" style="46" customWidth="1"/>
    <col min="3" max="3" width="58.28515625" style="46" customWidth="1"/>
    <col min="4" max="4" width="36.42578125" style="46" customWidth="1"/>
    <col min="5" max="5" width="86.140625" style="46" customWidth="1"/>
    <col min="6" max="6" width="119" style="46" customWidth="1"/>
    <col min="7" max="7" width="36.28515625" style="46" customWidth="1"/>
    <col min="8" max="8" width="37.140625" style="46" customWidth="1"/>
    <col min="9" max="9" width="34" style="46" customWidth="1"/>
    <col min="10" max="10" width="31" style="46" customWidth="1"/>
    <col min="11" max="11" width="27" style="46" customWidth="1"/>
    <col min="12" max="12" width="11.42578125" style="46"/>
    <col min="13" max="14" width="13.140625" style="46" bestFit="1" customWidth="1"/>
    <col min="15" max="15" width="41.85546875" style="46" customWidth="1"/>
    <col min="16" max="17" width="11.42578125" style="46"/>
    <col min="18" max="18" width="12.28515625" style="46" bestFit="1" customWidth="1"/>
    <col min="19" max="257" width="11.42578125" style="46"/>
    <col min="258" max="258" width="0.5703125" style="46" customWidth="1"/>
    <col min="259" max="259" width="6.140625" style="46" customWidth="1"/>
    <col min="260" max="260" width="17.85546875" style="46" customWidth="1"/>
    <col min="261" max="261" width="35.42578125" style="46" customWidth="1"/>
    <col min="262" max="262" width="52" style="46" customWidth="1"/>
    <col min="263" max="263" width="16.28515625" style="46" customWidth="1"/>
    <col min="264" max="265" width="14.42578125" style="46" customWidth="1"/>
    <col min="266" max="266" width="16.140625" style="46" customWidth="1"/>
    <col min="267" max="267" width="13.140625" style="46" bestFit="1" customWidth="1"/>
    <col min="268" max="268" width="11.42578125" style="46"/>
    <col min="269" max="269" width="13.140625" style="46" bestFit="1" customWidth="1"/>
    <col min="270" max="513" width="11.42578125" style="46"/>
    <col min="514" max="514" width="0.5703125" style="46" customWidth="1"/>
    <col min="515" max="515" width="6.140625" style="46" customWidth="1"/>
    <col min="516" max="516" width="17.85546875" style="46" customWidth="1"/>
    <col min="517" max="517" width="35.42578125" style="46" customWidth="1"/>
    <col min="518" max="518" width="52" style="46" customWidth="1"/>
    <col min="519" max="519" width="16.28515625" style="46" customWidth="1"/>
    <col min="520" max="521" width="14.42578125" style="46" customWidth="1"/>
    <col min="522" max="522" width="16.140625" style="46" customWidth="1"/>
    <col min="523" max="523" width="13.140625" style="46" bestFit="1" customWidth="1"/>
    <col min="524" max="524" width="11.42578125" style="46"/>
    <col min="525" max="525" width="13.140625" style="46" bestFit="1" customWidth="1"/>
    <col min="526" max="769" width="11.42578125" style="46"/>
    <col min="770" max="770" width="0.5703125" style="46" customWidth="1"/>
    <col min="771" max="771" width="6.140625" style="46" customWidth="1"/>
    <col min="772" max="772" width="17.85546875" style="46" customWidth="1"/>
    <col min="773" max="773" width="35.42578125" style="46" customWidth="1"/>
    <col min="774" max="774" width="52" style="46" customWidth="1"/>
    <col min="775" max="775" width="16.28515625" style="46" customWidth="1"/>
    <col min="776" max="777" width="14.42578125" style="46" customWidth="1"/>
    <col min="778" max="778" width="16.140625" style="46" customWidth="1"/>
    <col min="779" max="779" width="13.140625" style="46" bestFit="1" customWidth="1"/>
    <col min="780" max="780" width="11.42578125" style="46"/>
    <col min="781" max="781" width="13.140625" style="46" bestFit="1" customWidth="1"/>
    <col min="782" max="1025" width="11.42578125" style="46"/>
    <col min="1026" max="1026" width="0.5703125" style="46" customWidth="1"/>
    <col min="1027" max="1027" width="6.140625" style="46" customWidth="1"/>
    <col min="1028" max="1028" width="17.85546875" style="46" customWidth="1"/>
    <col min="1029" max="1029" width="35.42578125" style="46" customWidth="1"/>
    <col min="1030" max="1030" width="52" style="46" customWidth="1"/>
    <col min="1031" max="1031" width="16.28515625" style="46" customWidth="1"/>
    <col min="1032" max="1033" width="14.42578125" style="46" customWidth="1"/>
    <col min="1034" max="1034" width="16.140625" style="46" customWidth="1"/>
    <col min="1035" max="1035" width="13.140625" style="46" bestFit="1" customWidth="1"/>
    <col min="1036" max="1036" width="11.42578125" style="46"/>
    <col min="1037" max="1037" width="13.140625" style="46" bestFit="1" customWidth="1"/>
    <col min="1038" max="1281" width="11.42578125" style="46"/>
    <col min="1282" max="1282" width="0.5703125" style="46" customWidth="1"/>
    <col min="1283" max="1283" width="6.140625" style="46" customWidth="1"/>
    <col min="1284" max="1284" width="17.85546875" style="46" customWidth="1"/>
    <col min="1285" max="1285" width="35.42578125" style="46" customWidth="1"/>
    <col min="1286" max="1286" width="52" style="46" customWidth="1"/>
    <col min="1287" max="1287" width="16.28515625" style="46" customWidth="1"/>
    <col min="1288" max="1289" width="14.42578125" style="46" customWidth="1"/>
    <col min="1290" max="1290" width="16.140625" style="46" customWidth="1"/>
    <col min="1291" max="1291" width="13.140625" style="46" bestFit="1" customWidth="1"/>
    <col min="1292" max="1292" width="11.42578125" style="46"/>
    <col min="1293" max="1293" width="13.140625" style="46" bestFit="1" customWidth="1"/>
    <col min="1294" max="1537" width="11.42578125" style="46"/>
    <col min="1538" max="1538" width="0.5703125" style="46" customWidth="1"/>
    <col min="1539" max="1539" width="6.140625" style="46" customWidth="1"/>
    <col min="1540" max="1540" width="17.85546875" style="46" customWidth="1"/>
    <col min="1541" max="1541" width="35.42578125" style="46" customWidth="1"/>
    <col min="1542" max="1542" width="52" style="46" customWidth="1"/>
    <col min="1543" max="1543" width="16.28515625" style="46" customWidth="1"/>
    <col min="1544" max="1545" width="14.42578125" style="46" customWidth="1"/>
    <col min="1546" max="1546" width="16.140625" style="46" customWidth="1"/>
    <col min="1547" max="1547" width="13.140625" style="46" bestFit="1" customWidth="1"/>
    <col min="1548" max="1548" width="11.42578125" style="46"/>
    <col min="1549" max="1549" width="13.140625" style="46" bestFit="1" customWidth="1"/>
    <col min="1550" max="1793" width="11.42578125" style="46"/>
    <col min="1794" max="1794" width="0.5703125" style="46" customWidth="1"/>
    <col min="1795" max="1795" width="6.140625" style="46" customWidth="1"/>
    <col min="1796" max="1796" width="17.85546875" style="46" customWidth="1"/>
    <col min="1797" max="1797" width="35.42578125" style="46" customWidth="1"/>
    <col min="1798" max="1798" width="52" style="46" customWidth="1"/>
    <col min="1799" max="1799" width="16.28515625" style="46" customWidth="1"/>
    <col min="1800" max="1801" width="14.42578125" style="46" customWidth="1"/>
    <col min="1802" max="1802" width="16.140625" style="46" customWidth="1"/>
    <col min="1803" max="1803" width="13.140625" style="46" bestFit="1" customWidth="1"/>
    <col min="1804" max="1804" width="11.42578125" style="46"/>
    <col min="1805" max="1805" width="13.140625" style="46" bestFit="1" customWidth="1"/>
    <col min="1806" max="2049" width="11.42578125" style="46"/>
    <col min="2050" max="2050" width="0.5703125" style="46" customWidth="1"/>
    <col min="2051" max="2051" width="6.140625" style="46" customWidth="1"/>
    <col min="2052" max="2052" width="17.85546875" style="46" customWidth="1"/>
    <col min="2053" max="2053" width="35.42578125" style="46" customWidth="1"/>
    <col min="2054" max="2054" width="52" style="46" customWidth="1"/>
    <col min="2055" max="2055" width="16.28515625" style="46" customWidth="1"/>
    <col min="2056" max="2057" width="14.42578125" style="46" customWidth="1"/>
    <col min="2058" max="2058" width="16.140625" style="46" customWidth="1"/>
    <col min="2059" max="2059" width="13.140625" style="46" bestFit="1" customWidth="1"/>
    <col min="2060" max="2060" width="11.42578125" style="46"/>
    <col min="2061" max="2061" width="13.140625" style="46" bestFit="1" customWidth="1"/>
    <col min="2062" max="2305" width="11.42578125" style="46"/>
    <col min="2306" max="2306" width="0.5703125" style="46" customWidth="1"/>
    <col min="2307" max="2307" width="6.140625" style="46" customWidth="1"/>
    <col min="2308" max="2308" width="17.85546875" style="46" customWidth="1"/>
    <col min="2309" max="2309" width="35.42578125" style="46" customWidth="1"/>
    <col min="2310" max="2310" width="52" style="46" customWidth="1"/>
    <col min="2311" max="2311" width="16.28515625" style="46" customWidth="1"/>
    <col min="2312" max="2313" width="14.42578125" style="46" customWidth="1"/>
    <col min="2314" max="2314" width="16.140625" style="46" customWidth="1"/>
    <col min="2315" max="2315" width="13.140625" style="46" bestFit="1" customWidth="1"/>
    <col min="2316" max="2316" width="11.42578125" style="46"/>
    <col min="2317" max="2317" width="13.140625" style="46" bestFit="1" customWidth="1"/>
    <col min="2318" max="2561" width="11.42578125" style="46"/>
    <col min="2562" max="2562" width="0.5703125" style="46" customWidth="1"/>
    <col min="2563" max="2563" width="6.140625" style="46" customWidth="1"/>
    <col min="2564" max="2564" width="17.85546875" style="46" customWidth="1"/>
    <col min="2565" max="2565" width="35.42578125" style="46" customWidth="1"/>
    <col min="2566" max="2566" width="52" style="46" customWidth="1"/>
    <col min="2567" max="2567" width="16.28515625" style="46" customWidth="1"/>
    <col min="2568" max="2569" width="14.42578125" style="46" customWidth="1"/>
    <col min="2570" max="2570" width="16.140625" style="46" customWidth="1"/>
    <col min="2571" max="2571" width="13.140625" style="46" bestFit="1" customWidth="1"/>
    <col min="2572" max="2572" width="11.42578125" style="46"/>
    <col min="2573" max="2573" width="13.140625" style="46" bestFit="1" customWidth="1"/>
    <col min="2574" max="2817" width="11.42578125" style="46"/>
    <col min="2818" max="2818" width="0.5703125" style="46" customWidth="1"/>
    <col min="2819" max="2819" width="6.140625" style="46" customWidth="1"/>
    <col min="2820" max="2820" width="17.85546875" style="46" customWidth="1"/>
    <col min="2821" max="2821" width="35.42578125" style="46" customWidth="1"/>
    <col min="2822" max="2822" width="52" style="46" customWidth="1"/>
    <col min="2823" max="2823" width="16.28515625" style="46" customWidth="1"/>
    <col min="2824" max="2825" width="14.42578125" style="46" customWidth="1"/>
    <col min="2826" max="2826" width="16.140625" style="46" customWidth="1"/>
    <col min="2827" max="2827" width="13.140625" style="46" bestFit="1" customWidth="1"/>
    <col min="2828" max="2828" width="11.42578125" style="46"/>
    <col min="2829" max="2829" width="13.140625" style="46" bestFit="1" customWidth="1"/>
    <col min="2830" max="3073" width="11.42578125" style="46"/>
    <col min="3074" max="3074" width="0.5703125" style="46" customWidth="1"/>
    <col min="3075" max="3075" width="6.140625" style="46" customWidth="1"/>
    <col min="3076" max="3076" width="17.85546875" style="46" customWidth="1"/>
    <col min="3077" max="3077" width="35.42578125" style="46" customWidth="1"/>
    <col min="3078" max="3078" width="52" style="46" customWidth="1"/>
    <col min="3079" max="3079" width="16.28515625" style="46" customWidth="1"/>
    <col min="3080" max="3081" width="14.42578125" style="46" customWidth="1"/>
    <col min="3082" max="3082" width="16.140625" style="46" customWidth="1"/>
    <col min="3083" max="3083" width="13.140625" style="46" bestFit="1" customWidth="1"/>
    <col min="3084" max="3084" width="11.42578125" style="46"/>
    <col min="3085" max="3085" width="13.140625" style="46" bestFit="1" customWidth="1"/>
    <col min="3086" max="3329" width="11.42578125" style="46"/>
    <col min="3330" max="3330" width="0.5703125" style="46" customWidth="1"/>
    <col min="3331" max="3331" width="6.140625" style="46" customWidth="1"/>
    <col min="3332" max="3332" width="17.85546875" style="46" customWidth="1"/>
    <col min="3333" max="3333" width="35.42578125" style="46" customWidth="1"/>
    <col min="3334" max="3334" width="52" style="46" customWidth="1"/>
    <col min="3335" max="3335" width="16.28515625" style="46" customWidth="1"/>
    <col min="3336" max="3337" width="14.42578125" style="46" customWidth="1"/>
    <col min="3338" max="3338" width="16.140625" style="46" customWidth="1"/>
    <col min="3339" max="3339" width="13.140625" style="46" bestFit="1" customWidth="1"/>
    <col min="3340" max="3340" width="11.42578125" style="46"/>
    <col min="3341" max="3341" width="13.140625" style="46" bestFit="1" customWidth="1"/>
    <col min="3342" max="3585" width="11.42578125" style="46"/>
    <col min="3586" max="3586" width="0.5703125" style="46" customWidth="1"/>
    <col min="3587" max="3587" width="6.140625" style="46" customWidth="1"/>
    <col min="3588" max="3588" width="17.85546875" style="46" customWidth="1"/>
    <col min="3589" max="3589" width="35.42578125" style="46" customWidth="1"/>
    <col min="3590" max="3590" width="52" style="46" customWidth="1"/>
    <col min="3591" max="3591" width="16.28515625" style="46" customWidth="1"/>
    <col min="3592" max="3593" width="14.42578125" style="46" customWidth="1"/>
    <col min="3594" max="3594" width="16.140625" style="46" customWidth="1"/>
    <col min="3595" max="3595" width="13.140625" style="46" bestFit="1" customWidth="1"/>
    <col min="3596" max="3596" width="11.42578125" style="46"/>
    <col min="3597" max="3597" width="13.140625" style="46" bestFit="1" customWidth="1"/>
    <col min="3598" max="3841" width="11.42578125" style="46"/>
    <col min="3842" max="3842" width="0.5703125" style="46" customWidth="1"/>
    <col min="3843" max="3843" width="6.140625" style="46" customWidth="1"/>
    <col min="3844" max="3844" width="17.85546875" style="46" customWidth="1"/>
    <col min="3845" max="3845" width="35.42578125" style="46" customWidth="1"/>
    <col min="3846" max="3846" width="52" style="46" customWidth="1"/>
    <col min="3847" max="3847" width="16.28515625" style="46" customWidth="1"/>
    <col min="3848" max="3849" width="14.42578125" style="46" customWidth="1"/>
    <col min="3850" max="3850" width="16.140625" style="46" customWidth="1"/>
    <col min="3851" max="3851" width="13.140625" style="46" bestFit="1" customWidth="1"/>
    <col min="3852" max="3852" width="11.42578125" style="46"/>
    <col min="3853" max="3853" width="13.140625" style="46" bestFit="1" customWidth="1"/>
    <col min="3854" max="4097" width="11.42578125" style="46"/>
    <col min="4098" max="4098" width="0.5703125" style="46" customWidth="1"/>
    <col min="4099" max="4099" width="6.140625" style="46" customWidth="1"/>
    <col min="4100" max="4100" width="17.85546875" style="46" customWidth="1"/>
    <col min="4101" max="4101" width="35.42578125" style="46" customWidth="1"/>
    <col min="4102" max="4102" width="52" style="46" customWidth="1"/>
    <col min="4103" max="4103" width="16.28515625" style="46" customWidth="1"/>
    <col min="4104" max="4105" width="14.42578125" style="46" customWidth="1"/>
    <col min="4106" max="4106" width="16.140625" style="46" customWidth="1"/>
    <col min="4107" max="4107" width="13.140625" style="46" bestFit="1" customWidth="1"/>
    <col min="4108" max="4108" width="11.42578125" style="46"/>
    <col min="4109" max="4109" width="13.140625" style="46" bestFit="1" customWidth="1"/>
    <col min="4110" max="4353" width="11.42578125" style="46"/>
    <col min="4354" max="4354" width="0.5703125" style="46" customWidth="1"/>
    <col min="4355" max="4355" width="6.140625" style="46" customWidth="1"/>
    <col min="4356" max="4356" width="17.85546875" style="46" customWidth="1"/>
    <col min="4357" max="4357" width="35.42578125" style="46" customWidth="1"/>
    <col min="4358" max="4358" width="52" style="46" customWidth="1"/>
    <col min="4359" max="4359" width="16.28515625" style="46" customWidth="1"/>
    <col min="4360" max="4361" width="14.42578125" style="46" customWidth="1"/>
    <col min="4362" max="4362" width="16.140625" style="46" customWidth="1"/>
    <col min="4363" max="4363" width="13.140625" style="46" bestFit="1" customWidth="1"/>
    <col min="4364" max="4364" width="11.42578125" style="46"/>
    <col min="4365" max="4365" width="13.140625" style="46" bestFit="1" customWidth="1"/>
    <col min="4366" max="4609" width="11.42578125" style="46"/>
    <col min="4610" max="4610" width="0.5703125" style="46" customWidth="1"/>
    <col min="4611" max="4611" width="6.140625" style="46" customWidth="1"/>
    <col min="4612" max="4612" width="17.85546875" style="46" customWidth="1"/>
    <col min="4613" max="4613" width="35.42578125" style="46" customWidth="1"/>
    <col min="4614" max="4614" width="52" style="46" customWidth="1"/>
    <col min="4615" max="4615" width="16.28515625" style="46" customWidth="1"/>
    <col min="4616" max="4617" width="14.42578125" style="46" customWidth="1"/>
    <col min="4618" max="4618" width="16.140625" style="46" customWidth="1"/>
    <col min="4619" max="4619" width="13.140625" style="46" bestFit="1" customWidth="1"/>
    <col min="4620" max="4620" width="11.42578125" style="46"/>
    <col min="4621" max="4621" width="13.140625" style="46" bestFit="1" customWidth="1"/>
    <col min="4622" max="4865" width="11.42578125" style="46"/>
    <col min="4866" max="4866" width="0.5703125" style="46" customWidth="1"/>
    <col min="4867" max="4867" width="6.140625" style="46" customWidth="1"/>
    <col min="4868" max="4868" width="17.85546875" style="46" customWidth="1"/>
    <col min="4869" max="4869" width="35.42578125" style="46" customWidth="1"/>
    <col min="4870" max="4870" width="52" style="46" customWidth="1"/>
    <col min="4871" max="4871" width="16.28515625" style="46" customWidth="1"/>
    <col min="4872" max="4873" width="14.42578125" style="46" customWidth="1"/>
    <col min="4874" max="4874" width="16.140625" style="46" customWidth="1"/>
    <col min="4875" max="4875" width="13.140625" style="46" bestFit="1" customWidth="1"/>
    <col min="4876" max="4876" width="11.42578125" style="46"/>
    <col min="4877" max="4877" width="13.140625" style="46" bestFit="1" customWidth="1"/>
    <col min="4878" max="5121" width="11.42578125" style="46"/>
    <col min="5122" max="5122" width="0.5703125" style="46" customWidth="1"/>
    <col min="5123" max="5123" width="6.140625" style="46" customWidth="1"/>
    <col min="5124" max="5124" width="17.85546875" style="46" customWidth="1"/>
    <col min="5125" max="5125" width="35.42578125" style="46" customWidth="1"/>
    <col min="5126" max="5126" width="52" style="46" customWidth="1"/>
    <col min="5127" max="5127" width="16.28515625" style="46" customWidth="1"/>
    <col min="5128" max="5129" width="14.42578125" style="46" customWidth="1"/>
    <col min="5130" max="5130" width="16.140625" style="46" customWidth="1"/>
    <col min="5131" max="5131" width="13.140625" style="46" bestFit="1" customWidth="1"/>
    <col min="5132" max="5132" width="11.42578125" style="46"/>
    <col min="5133" max="5133" width="13.140625" style="46" bestFit="1" customWidth="1"/>
    <col min="5134" max="5377" width="11.42578125" style="46"/>
    <col min="5378" max="5378" width="0.5703125" style="46" customWidth="1"/>
    <col min="5379" max="5379" width="6.140625" style="46" customWidth="1"/>
    <col min="5380" max="5380" width="17.85546875" style="46" customWidth="1"/>
    <col min="5381" max="5381" width="35.42578125" style="46" customWidth="1"/>
    <col min="5382" max="5382" width="52" style="46" customWidth="1"/>
    <col min="5383" max="5383" width="16.28515625" style="46" customWidth="1"/>
    <col min="5384" max="5385" width="14.42578125" style="46" customWidth="1"/>
    <col min="5386" max="5386" width="16.140625" style="46" customWidth="1"/>
    <col min="5387" max="5387" width="13.140625" style="46" bestFit="1" customWidth="1"/>
    <col min="5388" max="5388" width="11.42578125" style="46"/>
    <col min="5389" max="5389" width="13.140625" style="46" bestFit="1" customWidth="1"/>
    <col min="5390" max="5633" width="11.42578125" style="46"/>
    <col min="5634" max="5634" width="0.5703125" style="46" customWidth="1"/>
    <col min="5635" max="5635" width="6.140625" style="46" customWidth="1"/>
    <col min="5636" max="5636" width="17.85546875" style="46" customWidth="1"/>
    <col min="5637" max="5637" width="35.42578125" style="46" customWidth="1"/>
    <col min="5638" max="5638" width="52" style="46" customWidth="1"/>
    <col min="5639" max="5639" width="16.28515625" style="46" customWidth="1"/>
    <col min="5640" max="5641" width="14.42578125" style="46" customWidth="1"/>
    <col min="5642" max="5642" width="16.140625" style="46" customWidth="1"/>
    <col min="5643" max="5643" width="13.140625" style="46" bestFit="1" customWidth="1"/>
    <col min="5644" max="5644" width="11.42578125" style="46"/>
    <col min="5645" max="5645" width="13.140625" style="46" bestFit="1" customWidth="1"/>
    <col min="5646" max="5889" width="11.42578125" style="46"/>
    <col min="5890" max="5890" width="0.5703125" style="46" customWidth="1"/>
    <col min="5891" max="5891" width="6.140625" style="46" customWidth="1"/>
    <col min="5892" max="5892" width="17.85546875" style="46" customWidth="1"/>
    <col min="5893" max="5893" width="35.42578125" style="46" customWidth="1"/>
    <col min="5894" max="5894" width="52" style="46" customWidth="1"/>
    <col min="5895" max="5895" width="16.28515625" style="46" customWidth="1"/>
    <col min="5896" max="5897" width="14.42578125" style="46" customWidth="1"/>
    <col min="5898" max="5898" width="16.140625" style="46" customWidth="1"/>
    <col min="5899" max="5899" width="13.140625" style="46" bestFit="1" customWidth="1"/>
    <col min="5900" max="5900" width="11.42578125" style="46"/>
    <col min="5901" max="5901" width="13.140625" style="46" bestFit="1" customWidth="1"/>
    <col min="5902" max="6145" width="11.42578125" style="46"/>
    <col min="6146" max="6146" width="0.5703125" style="46" customWidth="1"/>
    <col min="6147" max="6147" width="6.140625" style="46" customWidth="1"/>
    <col min="6148" max="6148" width="17.85546875" style="46" customWidth="1"/>
    <col min="6149" max="6149" width="35.42578125" style="46" customWidth="1"/>
    <col min="6150" max="6150" width="52" style="46" customWidth="1"/>
    <col min="6151" max="6151" width="16.28515625" style="46" customWidth="1"/>
    <col min="6152" max="6153" width="14.42578125" style="46" customWidth="1"/>
    <col min="6154" max="6154" width="16.140625" style="46" customWidth="1"/>
    <col min="6155" max="6155" width="13.140625" style="46" bestFit="1" customWidth="1"/>
    <col min="6156" max="6156" width="11.42578125" style="46"/>
    <col min="6157" max="6157" width="13.140625" style="46" bestFit="1" customWidth="1"/>
    <col min="6158" max="6401" width="11.42578125" style="46"/>
    <col min="6402" max="6402" width="0.5703125" style="46" customWidth="1"/>
    <col min="6403" max="6403" width="6.140625" style="46" customWidth="1"/>
    <col min="6404" max="6404" width="17.85546875" style="46" customWidth="1"/>
    <col min="6405" max="6405" width="35.42578125" style="46" customWidth="1"/>
    <col min="6406" max="6406" width="52" style="46" customWidth="1"/>
    <col min="6407" max="6407" width="16.28515625" style="46" customWidth="1"/>
    <col min="6408" max="6409" width="14.42578125" style="46" customWidth="1"/>
    <col min="6410" max="6410" width="16.140625" style="46" customWidth="1"/>
    <col min="6411" max="6411" width="13.140625" style="46" bestFit="1" customWidth="1"/>
    <col min="6412" max="6412" width="11.42578125" style="46"/>
    <col min="6413" max="6413" width="13.140625" style="46" bestFit="1" customWidth="1"/>
    <col min="6414" max="6657" width="11.42578125" style="46"/>
    <col min="6658" max="6658" width="0.5703125" style="46" customWidth="1"/>
    <col min="6659" max="6659" width="6.140625" style="46" customWidth="1"/>
    <col min="6660" max="6660" width="17.85546875" style="46" customWidth="1"/>
    <col min="6661" max="6661" width="35.42578125" style="46" customWidth="1"/>
    <col min="6662" max="6662" width="52" style="46" customWidth="1"/>
    <col min="6663" max="6663" width="16.28515625" style="46" customWidth="1"/>
    <col min="6664" max="6665" width="14.42578125" style="46" customWidth="1"/>
    <col min="6666" max="6666" width="16.140625" style="46" customWidth="1"/>
    <col min="6667" max="6667" width="13.140625" style="46" bestFit="1" customWidth="1"/>
    <col min="6668" max="6668" width="11.42578125" style="46"/>
    <col min="6669" max="6669" width="13.140625" style="46" bestFit="1" customWidth="1"/>
    <col min="6670" max="6913" width="11.42578125" style="46"/>
    <col min="6914" max="6914" width="0.5703125" style="46" customWidth="1"/>
    <col min="6915" max="6915" width="6.140625" style="46" customWidth="1"/>
    <col min="6916" max="6916" width="17.85546875" style="46" customWidth="1"/>
    <col min="6917" max="6917" width="35.42578125" style="46" customWidth="1"/>
    <col min="6918" max="6918" width="52" style="46" customWidth="1"/>
    <col min="6919" max="6919" width="16.28515625" style="46" customWidth="1"/>
    <col min="6920" max="6921" width="14.42578125" style="46" customWidth="1"/>
    <col min="6922" max="6922" width="16.140625" style="46" customWidth="1"/>
    <col min="6923" max="6923" width="13.140625" style="46" bestFit="1" customWidth="1"/>
    <col min="6924" max="6924" width="11.42578125" style="46"/>
    <col min="6925" max="6925" width="13.140625" style="46" bestFit="1" customWidth="1"/>
    <col min="6926" max="7169" width="11.42578125" style="46"/>
    <col min="7170" max="7170" width="0.5703125" style="46" customWidth="1"/>
    <col min="7171" max="7171" width="6.140625" style="46" customWidth="1"/>
    <col min="7172" max="7172" width="17.85546875" style="46" customWidth="1"/>
    <col min="7173" max="7173" width="35.42578125" style="46" customWidth="1"/>
    <col min="7174" max="7174" width="52" style="46" customWidth="1"/>
    <col min="7175" max="7175" width="16.28515625" style="46" customWidth="1"/>
    <col min="7176" max="7177" width="14.42578125" style="46" customWidth="1"/>
    <col min="7178" max="7178" width="16.140625" style="46" customWidth="1"/>
    <col min="7179" max="7179" width="13.140625" style="46" bestFit="1" customWidth="1"/>
    <col min="7180" max="7180" width="11.42578125" style="46"/>
    <col min="7181" max="7181" width="13.140625" style="46" bestFit="1" customWidth="1"/>
    <col min="7182" max="7425" width="11.42578125" style="46"/>
    <col min="7426" max="7426" width="0.5703125" style="46" customWidth="1"/>
    <col min="7427" max="7427" width="6.140625" style="46" customWidth="1"/>
    <col min="7428" max="7428" width="17.85546875" style="46" customWidth="1"/>
    <col min="7429" max="7429" width="35.42578125" style="46" customWidth="1"/>
    <col min="7430" max="7430" width="52" style="46" customWidth="1"/>
    <col min="7431" max="7431" width="16.28515625" style="46" customWidth="1"/>
    <col min="7432" max="7433" width="14.42578125" style="46" customWidth="1"/>
    <col min="7434" max="7434" width="16.140625" style="46" customWidth="1"/>
    <col min="7435" max="7435" width="13.140625" style="46" bestFit="1" customWidth="1"/>
    <col min="7436" max="7436" width="11.42578125" style="46"/>
    <col min="7437" max="7437" width="13.140625" style="46" bestFit="1" customWidth="1"/>
    <col min="7438" max="7681" width="11.42578125" style="46"/>
    <col min="7682" max="7682" width="0.5703125" style="46" customWidth="1"/>
    <col min="7683" max="7683" width="6.140625" style="46" customWidth="1"/>
    <col min="7684" max="7684" width="17.85546875" style="46" customWidth="1"/>
    <col min="7685" max="7685" width="35.42578125" style="46" customWidth="1"/>
    <col min="7686" max="7686" width="52" style="46" customWidth="1"/>
    <col min="7687" max="7687" width="16.28515625" style="46" customWidth="1"/>
    <col min="7688" max="7689" width="14.42578125" style="46" customWidth="1"/>
    <col min="7690" max="7690" width="16.140625" style="46" customWidth="1"/>
    <col min="7691" max="7691" width="13.140625" style="46" bestFit="1" customWidth="1"/>
    <col min="7692" max="7692" width="11.42578125" style="46"/>
    <col min="7693" max="7693" width="13.140625" style="46" bestFit="1" customWidth="1"/>
    <col min="7694" max="7937" width="11.42578125" style="46"/>
    <col min="7938" max="7938" width="0.5703125" style="46" customWidth="1"/>
    <col min="7939" max="7939" width="6.140625" style="46" customWidth="1"/>
    <col min="7940" max="7940" width="17.85546875" style="46" customWidth="1"/>
    <col min="7941" max="7941" width="35.42578125" style="46" customWidth="1"/>
    <col min="7942" max="7942" width="52" style="46" customWidth="1"/>
    <col min="7943" max="7943" width="16.28515625" style="46" customWidth="1"/>
    <col min="7944" max="7945" width="14.42578125" style="46" customWidth="1"/>
    <col min="7946" max="7946" width="16.140625" style="46" customWidth="1"/>
    <col min="7947" max="7947" width="13.140625" style="46" bestFit="1" customWidth="1"/>
    <col min="7948" max="7948" width="11.42578125" style="46"/>
    <col min="7949" max="7949" width="13.140625" style="46" bestFit="1" customWidth="1"/>
    <col min="7950" max="8193" width="11.42578125" style="46"/>
    <col min="8194" max="8194" width="0.5703125" style="46" customWidth="1"/>
    <col min="8195" max="8195" width="6.140625" style="46" customWidth="1"/>
    <col min="8196" max="8196" width="17.85546875" style="46" customWidth="1"/>
    <col min="8197" max="8197" width="35.42578125" style="46" customWidth="1"/>
    <col min="8198" max="8198" width="52" style="46" customWidth="1"/>
    <col min="8199" max="8199" width="16.28515625" style="46" customWidth="1"/>
    <col min="8200" max="8201" width="14.42578125" style="46" customWidth="1"/>
    <col min="8202" max="8202" width="16.140625" style="46" customWidth="1"/>
    <col min="8203" max="8203" width="13.140625" style="46" bestFit="1" customWidth="1"/>
    <col min="8204" max="8204" width="11.42578125" style="46"/>
    <col min="8205" max="8205" width="13.140625" style="46" bestFit="1" customWidth="1"/>
    <col min="8206" max="8449" width="11.42578125" style="46"/>
    <col min="8450" max="8450" width="0.5703125" style="46" customWidth="1"/>
    <col min="8451" max="8451" width="6.140625" style="46" customWidth="1"/>
    <col min="8452" max="8452" width="17.85546875" style="46" customWidth="1"/>
    <col min="8453" max="8453" width="35.42578125" style="46" customWidth="1"/>
    <col min="8454" max="8454" width="52" style="46" customWidth="1"/>
    <col min="8455" max="8455" width="16.28515625" style="46" customWidth="1"/>
    <col min="8456" max="8457" width="14.42578125" style="46" customWidth="1"/>
    <col min="8458" max="8458" width="16.140625" style="46" customWidth="1"/>
    <col min="8459" max="8459" width="13.140625" style="46" bestFit="1" customWidth="1"/>
    <col min="8460" max="8460" width="11.42578125" style="46"/>
    <col min="8461" max="8461" width="13.140625" style="46" bestFit="1" customWidth="1"/>
    <col min="8462" max="8705" width="11.42578125" style="46"/>
    <col min="8706" max="8706" width="0.5703125" style="46" customWidth="1"/>
    <col min="8707" max="8707" width="6.140625" style="46" customWidth="1"/>
    <col min="8708" max="8708" width="17.85546875" style="46" customWidth="1"/>
    <col min="8709" max="8709" width="35.42578125" style="46" customWidth="1"/>
    <col min="8710" max="8710" width="52" style="46" customWidth="1"/>
    <col min="8711" max="8711" width="16.28515625" style="46" customWidth="1"/>
    <col min="8712" max="8713" width="14.42578125" style="46" customWidth="1"/>
    <col min="8714" max="8714" width="16.140625" style="46" customWidth="1"/>
    <col min="8715" max="8715" width="13.140625" style="46" bestFit="1" customWidth="1"/>
    <col min="8716" max="8716" width="11.42578125" style="46"/>
    <col min="8717" max="8717" width="13.140625" style="46" bestFit="1" customWidth="1"/>
    <col min="8718" max="8961" width="11.42578125" style="46"/>
    <col min="8962" max="8962" width="0.5703125" style="46" customWidth="1"/>
    <col min="8963" max="8963" width="6.140625" style="46" customWidth="1"/>
    <col min="8964" max="8964" width="17.85546875" style="46" customWidth="1"/>
    <col min="8965" max="8965" width="35.42578125" style="46" customWidth="1"/>
    <col min="8966" max="8966" width="52" style="46" customWidth="1"/>
    <col min="8967" max="8967" width="16.28515625" style="46" customWidth="1"/>
    <col min="8968" max="8969" width="14.42578125" style="46" customWidth="1"/>
    <col min="8970" max="8970" width="16.140625" style="46" customWidth="1"/>
    <col min="8971" max="8971" width="13.140625" style="46" bestFit="1" customWidth="1"/>
    <col min="8972" max="8972" width="11.42578125" style="46"/>
    <col min="8973" max="8973" width="13.140625" style="46" bestFit="1" customWidth="1"/>
    <col min="8974" max="9217" width="11.42578125" style="46"/>
    <col min="9218" max="9218" width="0.5703125" style="46" customWidth="1"/>
    <col min="9219" max="9219" width="6.140625" style="46" customWidth="1"/>
    <col min="9220" max="9220" width="17.85546875" style="46" customWidth="1"/>
    <col min="9221" max="9221" width="35.42578125" style="46" customWidth="1"/>
    <col min="9222" max="9222" width="52" style="46" customWidth="1"/>
    <col min="9223" max="9223" width="16.28515625" style="46" customWidth="1"/>
    <col min="9224" max="9225" width="14.42578125" style="46" customWidth="1"/>
    <col min="9226" max="9226" width="16.140625" style="46" customWidth="1"/>
    <col min="9227" max="9227" width="13.140625" style="46" bestFit="1" customWidth="1"/>
    <col min="9228" max="9228" width="11.42578125" style="46"/>
    <col min="9229" max="9229" width="13.140625" style="46" bestFit="1" customWidth="1"/>
    <col min="9230" max="9473" width="11.42578125" style="46"/>
    <col min="9474" max="9474" width="0.5703125" style="46" customWidth="1"/>
    <col min="9475" max="9475" width="6.140625" style="46" customWidth="1"/>
    <col min="9476" max="9476" width="17.85546875" style="46" customWidth="1"/>
    <col min="9477" max="9477" width="35.42578125" style="46" customWidth="1"/>
    <col min="9478" max="9478" width="52" style="46" customWidth="1"/>
    <col min="9479" max="9479" width="16.28515625" style="46" customWidth="1"/>
    <col min="9480" max="9481" width="14.42578125" style="46" customWidth="1"/>
    <col min="9482" max="9482" width="16.140625" style="46" customWidth="1"/>
    <col min="9483" max="9483" width="13.140625" style="46" bestFit="1" customWidth="1"/>
    <col min="9484" max="9484" width="11.42578125" style="46"/>
    <col min="9485" max="9485" width="13.140625" style="46" bestFit="1" customWidth="1"/>
    <col min="9486" max="9729" width="11.42578125" style="46"/>
    <col min="9730" max="9730" width="0.5703125" style="46" customWidth="1"/>
    <col min="9731" max="9731" width="6.140625" style="46" customWidth="1"/>
    <col min="9732" max="9732" width="17.85546875" style="46" customWidth="1"/>
    <col min="9733" max="9733" width="35.42578125" style="46" customWidth="1"/>
    <col min="9734" max="9734" width="52" style="46" customWidth="1"/>
    <col min="9735" max="9735" width="16.28515625" style="46" customWidth="1"/>
    <col min="9736" max="9737" width="14.42578125" style="46" customWidth="1"/>
    <col min="9738" max="9738" width="16.140625" style="46" customWidth="1"/>
    <col min="9739" max="9739" width="13.140625" style="46" bestFit="1" customWidth="1"/>
    <col min="9740" max="9740" width="11.42578125" style="46"/>
    <col min="9741" max="9741" width="13.140625" style="46" bestFit="1" customWidth="1"/>
    <col min="9742" max="9985" width="11.42578125" style="46"/>
    <col min="9986" max="9986" width="0.5703125" style="46" customWidth="1"/>
    <col min="9987" max="9987" width="6.140625" style="46" customWidth="1"/>
    <col min="9988" max="9988" width="17.85546875" style="46" customWidth="1"/>
    <col min="9989" max="9989" width="35.42578125" style="46" customWidth="1"/>
    <col min="9990" max="9990" width="52" style="46" customWidth="1"/>
    <col min="9991" max="9991" width="16.28515625" style="46" customWidth="1"/>
    <col min="9992" max="9993" width="14.42578125" style="46" customWidth="1"/>
    <col min="9994" max="9994" width="16.140625" style="46" customWidth="1"/>
    <col min="9995" max="9995" width="13.140625" style="46" bestFit="1" customWidth="1"/>
    <col min="9996" max="9996" width="11.42578125" style="46"/>
    <col min="9997" max="9997" width="13.140625" style="46" bestFit="1" customWidth="1"/>
    <col min="9998" max="10241" width="11.42578125" style="46"/>
    <col min="10242" max="10242" width="0.5703125" style="46" customWidth="1"/>
    <col min="10243" max="10243" width="6.140625" style="46" customWidth="1"/>
    <col min="10244" max="10244" width="17.85546875" style="46" customWidth="1"/>
    <col min="10245" max="10245" width="35.42578125" style="46" customWidth="1"/>
    <col min="10246" max="10246" width="52" style="46" customWidth="1"/>
    <col min="10247" max="10247" width="16.28515625" style="46" customWidth="1"/>
    <col min="10248" max="10249" width="14.42578125" style="46" customWidth="1"/>
    <col min="10250" max="10250" width="16.140625" style="46" customWidth="1"/>
    <col min="10251" max="10251" width="13.140625" style="46" bestFit="1" customWidth="1"/>
    <col min="10252" max="10252" width="11.42578125" style="46"/>
    <col min="10253" max="10253" width="13.140625" style="46" bestFit="1" customWidth="1"/>
    <col min="10254" max="10497" width="11.42578125" style="46"/>
    <col min="10498" max="10498" width="0.5703125" style="46" customWidth="1"/>
    <col min="10499" max="10499" width="6.140625" style="46" customWidth="1"/>
    <col min="10500" max="10500" width="17.85546875" style="46" customWidth="1"/>
    <col min="10501" max="10501" width="35.42578125" style="46" customWidth="1"/>
    <col min="10502" max="10502" width="52" style="46" customWidth="1"/>
    <col min="10503" max="10503" width="16.28515625" style="46" customWidth="1"/>
    <col min="10504" max="10505" width="14.42578125" style="46" customWidth="1"/>
    <col min="10506" max="10506" width="16.140625" style="46" customWidth="1"/>
    <col min="10507" max="10507" width="13.140625" style="46" bestFit="1" customWidth="1"/>
    <col min="10508" max="10508" width="11.42578125" style="46"/>
    <col min="10509" max="10509" width="13.140625" style="46" bestFit="1" customWidth="1"/>
    <col min="10510" max="10753" width="11.42578125" style="46"/>
    <col min="10754" max="10754" width="0.5703125" style="46" customWidth="1"/>
    <col min="10755" max="10755" width="6.140625" style="46" customWidth="1"/>
    <col min="10756" max="10756" width="17.85546875" style="46" customWidth="1"/>
    <col min="10757" max="10757" width="35.42578125" style="46" customWidth="1"/>
    <col min="10758" max="10758" width="52" style="46" customWidth="1"/>
    <col min="10759" max="10759" width="16.28515625" style="46" customWidth="1"/>
    <col min="10760" max="10761" width="14.42578125" style="46" customWidth="1"/>
    <col min="10762" max="10762" width="16.140625" style="46" customWidth="1"/>
    <col min="10763" max="10763" width="13.140625" style="46" bestFit="1" customWidth="1"/>
    <col min="10764" max="10764" width="11.42578125" style="46"/>
    <col min="10765" max="10765" width="13.140625" style="46" bestFit="1" customWidth="1"/>
    <col min="10766" max="11009" width="11.42578125" style="46"/>
    <col min="11010" max="11010" width="0.5703125" style="46" customWidth="1"/>
    <col min="11011" max="11011" width="6.140625" style="46" customWidth="1"/>
    <col min="11012" max="11012" width="17.85546875" style="46" customWidth="1"/>
    <col min="11013" max="11013" width="35.42578125" style="46" customWidth="1"/>
    <col min="11014" max="11014" width="52" style="46" customWidth="1"/>
    <col min="11015" max="11015" width="16.28515625" style="46" customWidth="1"/>
    <col min="11016" max="11017" width="14.42578125" style="46" customWidth="1"/>
    <col min="11018" max="11018" width="16.140625" style="46" customWidth="1"/>
    <col min="11019" max="11019" width="13.140625" style="46" bestFit="1" customWidth="1"/>
    <col min="11020" max="11020" width="11.42578125" style="46"/>
    <col min="11021" max="11021" width="13.140625" style="46" bestFit="1" customWidth="1"/>
    <col min="11022" max="11265" width="11.42578125" style="46"/>
    <col min="11266" max="11266" width="0.5703125" style="46" customWidth="1"/>
    <col min="11267" max="11267" width="6.140625" style="46" customWidth="1"/>
    <col min="11268" max="11268" width="17.85546875" style="46" customWidth="1"/>
    <col min="11269" max="11269" width="35.42578125" style="46" customWidth="1"/>
    <col min="11270" max="11270" width="52" style="46" customWidth="1"/>
    <col min="11271" max="11271" width="16.28515625" style="46" customWidth="1"/>
    <col min="11272" max="11273" width="14.42578125" style="46" customWidth="1"/>
    <col min="11274" max="11274" width="16.140625" style="46" customWidth="1"/>
    <col min="11275" max="11275" width="13.140625" style="46" bestFit="1" customWidth="1"/>
    <col min="11276" max="11276" width="11.42578125" style="46"/>
    <col min="11277" max="11277" width="13.140625" style="46" bestFit="1" customWidth="1"/>
    <col min="11278" max="11521" width="11.42578125" style="46"/>
    <col min="11522" max="11522" width="0.5703125" style="46" customWidth="1"/>
    <col min="11523" max="11523" width="6.140625" style="46" customWidth="1"/>
    <col min="11524" max="11524" width="17.85546875" style="46" customWidth="1"/>
    <col min="11525" max="11525" width="35.42578125" style="46" customWidth="1"/>
    <col min="11526" max="11526" width="52" style="46" customWidth="1"/>
    <col min="11527" max="11527" width="16.28515625" style="46" customWidth="1"/>
    <col min="11528" max="11529" width="14.42578125" style="46" customWidth="1"/>
    <col min="11530" max="11530" width="16.140625" style="46" customWidth="1"/>
    <col min="11531" max="11531" width="13.140625" style="46" bestFit="1" customWidth="1"/>
    <col min="11532" max="11532" width="11.42578125" style="46"/>
    <col min="11533" max="11533" width="13.140625" style="46" bestFit="1" customWidth="1"/>
    <col min="11534" max="11777" width="11.42578125" style="46"/>
    <col min="11778" max="11778" width="0.5703125" style="46" customWidth="1"/>
    <col min="11779" max="11779" width="6.140625" style="46" customWidth="1"/>
    <col min="11780" max="11780" width="17.85546875" style="46" customWidth="1"/>
    <col min="11781" max="11781" width="35.42578125" style="46" customWidth="1"/>
    <col min="11782" max="11782" width="52" style="46" customWidth="1"/>
    <col min="11783" max="11783" width="16.28515625" style="46" customWidth="1"/>
    <col min="11784" max="11785" width="14.42578125" style="46" customWidth="1"/>
    <col min="11786" max="11786" width="16.140625" style="46" customWidth="1"/>
    <col min="11787" max="11787" width="13.140625" style="46" bestFit="1" customWidth="1"/>
    <col min="11788" max="11788" width="11.42578125" style="46"/>
    <col min="11789" max="11789" width="13.140625" style="46" bestFit="1" customWidth="1"/>
    <col min="11790" max="12033" width="11.42578125" style="46"/>
    <col min="12034" max="12034" width="0.5703125" style="46" customWidth="1"/>
    <col min="12035" max="12035" width="6.140625" style="46" customWidth="1"/>
    <col min="12036" max="12036" width="17.85546875" style="46" customWidth="1"/>
    <col min="12037" max="12037" width="35.42578125" style="46" customWidth="1"/>
    <col min="12038" max="12038" width="52" style="46" customWidth="1"/>
    <col min="12039" max="12039" width="16.28515625" style="46" customWidth="1"/>
    <col min="12040" max="12041" width="14.42578125" style="46" customWidth="1"/>
    <col min="12042" max="12042" width="16.140625" style="46" customWidth="1"/>
    <col min="12043" max="12043" width="13.140625" style="46" bestFit="1" customWidth="1"/>
    <col min="12044" max="12044" width="11.42578125" style="46"/>
    <col min="12045" max="12045" width="13.140625" style="46" bestFit="1" customWidth="1"/>
    <col min="12046" max="12289" width="11.42578125" style="46"/>
    <col min="12290" max="12290" width="0.5703125" style="46" customWidth="1"/>
    <col min="12291" max="12291" width="6.140625" style="46" customWidth="1"/>
    <col min="12292" max="12292" width="17.85546875" style="46" customWidth="1"/>
    <col min="12293" max="12293" width="35.42578125" style="46" customWidth="1"/>
    <col min="12294" max="12294" width="52" style="46" customWidth="1"/>
    <col min="12295" max="12295" width="16.28515625" style="46" customWidth="1"/>
    <col min="12296" max="12297" width="14.42578125" style="46" customWidth="1"/>
    <col min="12298" max="12298" width="16.140625" style="46" customWidth="1"/>
    <col min="12299" max="12299" width="13.140625" style="46" bestFit="1" customWidth="1"/>
    <col min="12300" max="12300" width="11.42578125" style="46"/>
    <col min="12301" max="12301" width="13.140625" style="46" bestFit="1" customWidth="1"/>
    <col min="12302" max="12545" width="11.42578125" style="46"/>
    <col min="12546" max="12546" width="0.5703125" style="46" customWidth="1"/>
    <col min="12547" max="12547" width="6.140625" style="46" customWidth="1"/>
    <col min="12548" max="12548" width="17.85546875" style="46" customWidth="1"/>
    <col min="12549" max="12549" width="35.42578125" style="46" customWidth="1"/>
    <col min="12550" max="12550" width="52" style="46" customWidth="1"/>
    <col min="12551" max="12551" width="16.28515625" style="46" customWidth="1"/>
    <col min="12552" max="12553" width="14.42578125" style="46" customWidth="1"/>
    <col min="12554" max="12554" width="16.140625" style="46" customWidth="1"/>
    <col min="12555" max="12555" width="13.140625" style="46" bestFit="1" customWidth="1"/>
    <col min="12556" max="12556" width="11.42578125" style="46"/>
    <col min="12557" max="12557" width="13.140625" style="46" bestFit="1" customWidth="1"/>
    <col min="12558" max="12801" width="11.42578125" style="46"/>
    <col min="12802" max="12802" width="0.5703125" style="46" customWidth="1"/>
    <col min="12803" max="12803" width="6.140625" style="46" customWidth="1"/>
    <col min="12804" max="12804" width="17.85546875" style="46" customWidth="1"/>
    <col min="12805" max="12805" width="35.42578125" style="46" customWidth="1"/>
    <col min="12806" max="12806" width="52" style="46" customWidth="1"/>
    <col min="12807" max="12807" width="16.28515625" style="46" customWidth="1"/>
    <col min="12808" max="12809" width="14.42578125" style="46" customWidth="1"/>
    <col min="12810" max="12810" width="16.140625" style="46" customWidth="1"/>
    <col min="12811" max="12811" width="13.140625" style="46" bestFit="1" customWidth="1"/>
    <col min="12812" max="12812" width="11.42578125" style="46"/>
    <col min="12813" max="12813" width="13.140625" style="46" bestFit="1" customWidth="1"/>
    <col min="12814" max="13057" width="11.42578125" style="46"/>
    <col min="13058" max="13058" width="0.5703125" style="46" customWidth="1"/>
    <col min="13059" max="13059" width="6.140625" style="46" customWidth="1"/>
    <col min="13060" max="13060" width="17.85546875" style="46" customWidth="1"/>
    <col min="13061" max="13061" width="35.42578125" style="46" customWidth="1"/>
    <col min="13062" max="13062" width="52" style="46" customWidth="1"/>
    <col min="13063" max="13063" width="16.28515625" style="46" customWidth="1"/>
    <col min="13064" max="13065" width="14.42578125" style="46" customWidth="1"/>
    <col min="13066" max="13066" width="16.140625" style="46" customWidth="1"/>
    <col min="13067" max="13067" width="13.140625" style="46" bestFit="1" customWidth="1"/>
    <col min="13068" max="13068" width="11.42578125" style="46"/>
    <col min="13069" max="13069" width="13.140625" style="46" bestFit="1" customWidth="1"/>
    <col min="13070" max="13313" width="11.42578125" style="46"/>
    <col min="13314" max="13314" width="0.5703125" style="46" customWidth="1"/>
    <col min="13315" max="13315" width="6.140625" style="46" customWidth="1"/>
    <col min="13316" max="13316" width="17.85546875" style="46" customWidth="1"/>
    <col min="13317" max="13317" width="35.42578125" style="46" customWidth="1"/>
    <col min="13318" max="13318" width="52" style="46" customWidth="1"/>
    <col min="13319" max="13319" width="16.28515625" style="46" customWidth="1"/>
    <col min="13320" max="13321" width="14.42578125" style="46" customWidth="1"/>
    <col min="13322" max="13322" width="16.140625" style="46" customWidth="1"/>
    <col min="13323" max="13323" width="13.140625" style="46" bestFit="1" customWidth="1"/>
    <col min="13324" max="13324" width="11.42578125" style="46"/>
    <col min="13325" max="13325" width="13.140625" style="46" bestFit="1" customWidth="1"/>
    <col min="13326" max="13569" width="11.42578125" style="46"/>
    <col min="13570" max="13570" width="0.5703125" style="46" customWidth="1"/>
    <col min="13571" max="13571" width="6.140625" style="46" customWidth="1"/>
    <col min="13572" max="13572" width="17.85546875" style="46" customWidth="1"/>
    <col min="13573" max="13573" width="35.42578125" style="46" customWidth="1"/>
    <col min="13574" max="13574" width="52" style="46" customWidth="1"/>
    <col min="13575" max="13575" width="16.28515625" style="46" customWidth="1"/>
    <col min="13576" max="13577" width="14.42578125" style="46" customWidth="1"/>
    <col min="13578" max="13578" width="16.140625" style="46" customWidth="1"/>
    <col min="13579" max="13579" width="13.140625" style="46" bestFit="1" customWidth="1"/>
    <col min="13580" max="13580" width="11.42578125" style="46"/>
    <col min="13581" max="13581" width="13.140625" style="46" bestFit="1" customWidth="1"/>
    <col min="13582" max="13825" width="11.42578125" style="46"/>
    <col min="13826" max="13826" width="0.5703125" style="46" customWidth="1"/>
    <col min="13827" max="13827" width="6.140625" style="46" customWidth="1"/>
    <col min="13828" max="13828" width="17.85546875" style="46" customWidth="1"/>
    <col min="13829" max="13829" width="35.42578125" style="46" customWidth="1"/>
    <col min="13830" max="13830" width="52" style="46" customWidth="1"/>
    <col min="13831" max="13831" width="16.28515625" style="46" customWidth="1"/>
    <col min="13832" max="13833" width="14.42578125" style="46" customWidth="1"/>
    <col min="13834" max="13834" width="16.140625" style="46" customWidth="1"/>
    <col min="13835" max="13835" width="13.140625" style="46" bestFit="1" customWidth="1"/>
    <col min="13836" max="13836" width="11.42578125" style="46"/>
    <col min="13837" max="13837" width="13.140625" style="46" bestFit="1" customWidth="1"/>
    <col min="13838" max="14081" width="11.42578125" style="46"/>
    <col min="14082" max="14082" width="0.5703125" style="46" customWidth="1"/>
    <col min="14083" max="14083" width="6.140625" style="46" customWidth="1"/>
    <col min="14084" max="14084" width="17.85546875" style="46" customWidth="1"/>
    <col min="14085" max="14085" width="35.42578125" style="46" customWidth="1"/>
    <col min="14086" max="14086" width="52" style="46" customWidth="1"/>
    <col min="14087" max="14087" width="16.28515625" style="46" customWidth="1"/>
    <col min="14088" max="14089" width="14.42578125" style="46" customWidth="1"/>
    <col min="14090" max="14090" width="16.140625" style="46" customWidth="1"/>
    <col min="14091" max="14091" width="13.140625" style="46" bestFit="1" customWidth="1"/>
    <col min="14092" max="14092" width="11.42578125" style="46"/>
    <col min="14093" max="14093" width="13.140625" style="46" bestFit="1" customWidth="1"/>
    <col min="14094" max="14337" width="11.42578125" style="46"/>
    <col min="14338" max="14338" width="0.5703125" style="46" customWidth="1"/>
    <col min="14339" max="14339" width="6.140625" style="46" customWidth="1"/>
    <col min="14340" max="14340" width="17.85546875" style="46" customWidth="1"/>
    <col min="14341" max="14341" width="35.42578125" style="46" customWidth="1"/>
    <col min="14342" max="14342" width="52" style="46" customWidth="1"/>
    <col min="14343" max="14343" width="16.28515625" style="46" customWidth="1"/>
    <col min="14344" max="14345" width="14.42578125" style="46" customWidth="1"/>
    <col min="14346" max="14346" width="16.140625" style="46" customWidth="1"/>
    <col min="14347" max="14347" width="13.140625" style="46" bestFit="1" customWidth="1"/>
    <col min="14348" max="14348" width="11.42578125" style="46"/>
    <col min="14349" max="14349" width="13.140625" style="46" bestFit="1" customWidth="1"/>
    <col min="14350" max="14593" width="11.42578125" style="46"/>
    <col min="14594" max="14594" width="0.5703125" style="46" customWidth="1"/>
    <col min="14595" max="14595" width="6.140625" style="46" customWidth="1"/>
    <col min="14596" max="14596" width="17.85546875" style="46" customWidth="1"/>
    <col min="14597" max="14597" width="35.42578125" style="46" customWidth="1"/>
    <col min="14598" max="14598" width="52" style="46" customWidth="1"/>
    <col min="14599" max="14599" width="16.28515625" style="46" customWidth="1"/>
    <col min="14600" max="14601" width="14.42578125" style="46" customWidth="1"/>
    <col min="14602" max="14602" width="16.140625" style="46" customWidth="1"/>
    <col min="14603" max="14603" width="13.140625" style="46" bestFit="1" customWidth="1"/>
    <col min="14604" max="14604" width="11.42578125" style="46"/>
    <col min="14605" max="14605" width="13.140625" style="46" bestFit="1" customWidth="1"/>
    <col min="14606" max="14849" width="11.42578125" style="46"/>
    <col min="14850" max="14850" width="0.5703125" style="46" customWidth="1"/>
    <col min="14851" max="14851" width="6.140625" style="46" customWidth="1"/>
    <col min="14852" max="14852" width="17.85546875" style="46" customWidth="1"/>
    <col min="14853" max="14853" width="35.42578125" style="46" customWidth="1"/>
    <col min="14854" max="14854" width="52" style="46" customWidth="1"/>
    <col min="14855" max="14855" width="16.28515625" style="46" customWidth="1"/>
    <col min="14856" max="14857" width="14.42578125" style="46" customWidth="1"/>
    <col min="14858" max="14858" width="16.140625" style="46" customWidth="1"/>
    <col min="14859" max="14859" width="13.140625" style="46" bestFit="1" customWidth="1"/>
    <col min="14860" max="14860" width="11.42578125" style="46"/>
    <col min="14861" max="14861" width="13.140625" style="46" bestFit="1" customWidth="1"/>
    <col min="14862" max="15105" width="11.42578125" style="46"/>
    <col min="15106" max="15106" width="0.5703125" style="46" customWidth="1"/>
    <col min="15107" max="15107" width="6.140625" style="46" customWidth="1"/>
    <col min="15108" max="15108" width="17.85546875" style="46" customWidth="1"/>
    <col min="15109" max="15109" width="35.42578125" style="46" customWidth="1"/>
    <col min="15110" max="15110" width="52" style="46" customWidth="1"/>
    <col min="15111" max="15111" width="16.28515625" style="46" customWidth="1"/>
    <col min="15112" max="15113" width="14.42578125" style="46" customWidth="1"/>
    <col min="15114" max="15114" width="16.140625" style="46" customWidth="1"/>
    <col min="15115" max="15115" width="13.140625" style="46" bestFit="1" customWidth="1"/>
    <col min="15116" max="15116" width="11.42578125" style="46"/>
    <col min="15117" max="15117" width="13.140625" style="46" bestFit="1" customWidth="1"/>
    <col min="15118" max="15361" width="11.42578125" style="46"/>
    <col min="15362" max="15362" width="0.5703125" style="46" customWidth="1"/>
    <col min="15363" max="15363" width="6.140625" style="46" customWidth="1"/>
    <col min="15364" max="15364" width="17.85546875" style="46" customWidth="1"/>
    <col min="15365" max="15365" width="35.42578125" style="46" customWidth="1"/>
    <col min="15366" max="15366" width="52" style="46" customWidth="1"/>
    <col min="15367" max="15367" width="16.28515625" style="46" customWidth="1"/>
    <col min="15368" max="15369" width="14.42578125" style="46" customWidth="1"/>
    <col min="15370" max="15370" width="16.140625" style="46" customWidth="1"/>
    <col min="15371" max="15371" width="13.140625" style="46" bestFit="1" customWidth="1"/>
    <col min="15372" max="15372" width="11.42578125" style="46"/>
    <col min="15373" max="15373" width="13.140625" style="46" bestFit="1" customWidth="1"/>
    <col min="15374" max="15617" width="11.42578125" style="46"/>
    <col min="15618" max="15618" width="0.5703125" style="46" customWidth="1"/>
    <col min="15619" max="15619" width="6.140625" style="46" customWidth="1"/>
    <col min="15620" max="15620" width="17.85546875" style="46" customWidth="1"/>
    <col min="15621" max="15621" width="35.42578125" style="46" customWidth="1"/>
    <col min="15622" max="15622" width="52" style="46" customWidth="1"/>
    <col min="15623" max="15623" width="16.28515625" style="46" customWidth="1"/>
    <col min="15624" max="15625" width="14.42578125" style="46" customWidth="1"/>
    <col min="15626" max="15626" width="16.140625" style="46" customWidth="1"/>
    <col min="15627" max="15627" width="13.140625" style="46" bestFit="1" customWidth="1"/>
    <col min="15628" max="15628" width="11.42578125" style="46"/>
    <col min="15629" max="15629" width="13.140625" style="46" bestFit="1" customWidth="1"/>
    <col min="15630" max="15873" width="11.42578125" style="46"/>
    <col min="15874" max="15874" width="0.5703125" style="46" customWidth="1"/>
    <col min="15875" max="15875" width="6.140625" style="46" customWidth="1"/>
    <col min="15876" max="15876" width="17.85546875" style="46" customWidth="1"/>
    <col min="15877" max="15877" width="35.42578125" style="46" customWidth="1"/>
    <col min="15878" max="15878" width="52" style="46" customWidth="1"/>
    <col min="15879" max="15879" width="16.28515625" style="46" customWidth="1"/>
    <col min="15880" max="15881" width="14.42578125" style="46" customWidth="1"/>
    <col min="15882" max="15882" width="16.140625" style="46" customWidth="1"/>
    <col min="15883" max="15883" width="13.140625" style="46" bestFit="1" customWidth="1"/>
    <col min="15884" max="15884" width="11.42578125" style="46"/>
    <col min="15885" max="15885" width="13.140625" style="46" bestFit="1" customWidth="1"/>
    <col min="15886" max="16129" width="11.42578125" style="46"/>
    <col min="16130" max="16130" width="0.5703125" style="46" customWidth="1"/>
    <col min="16131" max="16131" width="6.140625" style="46" customWidth="1"/>
    <col min="16132" max="16132" width="17.85546875" style="46" customWidth="1"/>
    <col min="16133" max="16133" width="35.42578125" style="46" customWidth="1"/>
    <col min="16134" max="16134" width="52" style="46" customWidth="1"/>
    <col min="16135" max="16135" width="16.28515625" style="46" customWidth="1"/>
    <col min="16136" max="16137" width="14.42578125" style="46" customWidth="1"/>
    <col min="16138" max="16138" width="16.140625" style="46" customWidth="1"/>
    <col min="16139" max="16139" width="13.140625" style="46" bestFit="1" customWidth="1"/>
    <col min="16140" max="16140" width="11.42578125" style="46"/>
    <col min="16141" max="16141" width="13.140625" style="46" bestFit="1" customWidth="1"/>
    <col min="16142" max="16384" width="11.42578125" style="46"/>
  </cols>
  <sheetData>
    <row r="1" spans="2:14" ht="15" customHeight="1" x14ac:dyDescent="0.35">
      <c r="B1" s="47"/>
      <c r="C1" s="47"/>
      <c r="D1" s="47"/>
      <c r="E1" s="47"/>
      <c r="F1" s="47"/>
      <c r="G1" s="47"/>
      <c r="H1" s="47"/>
      <c r="I1" s="47"/>
      <c r="J1" s="47"/>
    </row>
    <row r="2" spans="2:14" ht="15" customHeight="1" x14ac:dyDescent="0.35">
      <c r="B2" s="47"/>
      <c r="C2" s="47"/>
      <c r="D2" s="47"/>
      <c r="E2" s="47"/>
      <c r="F2" s="47"/>
      <c r="G2" s="47"/>
      <c r="H2" s="47"/>
      <c r="I2" s="47"/>
      <c r="J2" s="47"/>
    </row>
    <row r="3" spans="2:14" ht="15" customHeight="1" x14ac:dyDescent="0.35">
      <c r="B3" s="47"/>
      <c r="C3" s="47"/>
      <c r="D3" s="47"/>
      <c r="E3" s="47"/>
      <c r="F3" s="47"/>
      <c r="G3" s="47"/>
      <c r="H3" s="47"/>
      <c r="I3" s="47"/>
      <c r="J3" s="47"/>
    </row>
    <row r="4" spans="2:14" s="55" customFormat="1" ht="26.25" x14ac:dyDescent="0.35">
      <c r="B4" s="47"/>
      <c r="C4" s="47"/>
      <c r="D4" s="47"/>
      <c r="E4" s="47"/>
      <c r="F4" s="47"/>
      <c r="G4" s="47"/>
      <c r="H4" s="47"/>
      <c r="I4" s="47"/>
      <c r="J4" s="47"/>
    </row>
    <row r="5" spans="2:14" s="55" customFormat="1" ht="33" x14ac:dyDescent="0.45">
      <c r="B5" s="134" t="s">
        <v>56</v>
      </c>
      <c r="C5" s="134"/>
      <c r="D5" s="134"/>
      <c r="E5" s="134"/>
      <c r="F5" s="134"/>
      <c r="G5" s="134"/>
      <c r="H5" s="134"/>
      <c r="I5" s="134"/>
      <c r="J5" s="134"/>
    </row>
    <row r="6" spans="2:14" s="55" customFormat="1" ht="33" x14ac:dyDescent="0.45">
      <c r="B6" s="134" t="s">
        <v>57</v>
      </c>
      <c r="C6" s="134"/>
      <c r="D6" s="134"/>
      <c r="E6" s="134"/>
      <c r="F6" s="134"/>
      <c r="G6" s="134"/>
      <c r="H6" s="134"/>
      <c r="I6" s="134"/>
      <c r="J6" s="134"/>
    </row>
    <row r="7" spans="2:14" s="55" customFormat="1" ht="39.75" customHeight="1" x14ac:dyDescent="0.45">
      <c r="B7" s="134" t="s">
        <v>137</v>
      </c>
      <c r="C7" s="134"/>
      <c r="D7" s="134"/>
      <c r="E7" s="134"/>
      <c r="F7" s="134"/>
      <c r="G7" s="134"/>
      <c r="H7" s="134"/>
      <c r="I7" s="134"/>
      <c r="J7" s="134"/>
      <c r="K7" s="47"/>
      <c r="L7" s="47"/>
      <c r="M7" s="47"/>
      <c r="N7" s="47"/>
    </row>
    <row r="8" spans="2:14" s="55" customFormat="1" ht="57" customHeight="1" thickBot="1" x14ac:dyDescent="0.5">
      <c r="B8" s="104"/>
      <c r="C8" s="104"/>
      <c r="D8" s="104"/>
      <c r="E8" s="104"/>
      <c r="F8" s="104"/>
      <c r="G8" s="104"/>
      <c r="H8" s="104"/>
      <c r="I8" s="104"/>
      <c r="J8" s="104"/>
      <c r="K8" s="46"/>
      <c r="L8" s="56"/>
      <c r="M8" s="56"/>
    </row>
    <row r="9" spans="2:14" s="55" customFormat="1" ht="68.25" customHeight="1" thickTop="1" x14ac:dyDescent="0.25">
      <c r="B9" s="108" t="s">
        <v>58</v>
      </c>
      <c r="C9" s="109" t="s">
        <v>59</v>
      </c>
      <c r="D9" s="108" t="s">
        <v>36</v>
      </c>
      <c r="E9" s="108" t="s">
        <v>0</v>
      </c>
      <c r="F9" s="108" t="s">
        <v>61</v>
      </c>
      <c r="G9" s="110" t="s">
        <v>60</v>
      </c>
      <c r="H9" s="108" t="s">
        <v>62</v>
      </c>
      <c r="I9" s="108" t="s">
        <v>64</v>
      </c>
      <c r="J9" s="110" t="s">
        <v>63</v>
      </c>
      <c r="K9" s="58"/>
      <c r="L9" s="58"/>
    </row>
    <row r="10" spans="2:14" ht="255" customHeight="1" x14ac:dyDescent="0.35">
      <c r="B10" s="131">
        <v>1</v>
      </c>
      <c r="C10" s="129" t="s">
        <v>130</v>
      </c>
      <c r="D10" s="124">
        <v>401510472</v>
      </c>
      <c r="E10" s="125" t="s">
        <v>131</v>
      </c>
      <c r="F10" s="125" t="s">
        <v>142</v>
      </c>
      <c r="G10" s="128">
        <v>620997.98</v>
      </c>
      <c r="H10" s="122" t="s">
        <v>129</v>
      </c>
      <c r="I10" s="126">
        <v>45370</v>
      </c>
      <c r="J10" s="126">
        <v>45370</v>
      </c>
    </row>
    <row r="11" spans="2:14" ht="84.75" customHeight="1" x14ac:dyDescent="0.35">
      <c r="B11" s="131">
        <v>2</v>
      </c>
      <c r="C11" s="123" t="s">
        <v>149</v>
      </c>
      <c r="D11" s="124">
        <v>132616944</v>
      </c>
      <c r="E11" s="132" t="s">
        <v>213</v>
      </c>
      <c r="F11" s="130" t="s">
        <v>150</v>
      </c>
      <c r="G11" s="121">
        <v>23600</v>
      </c>
      <c r="H11" s="122" t="s">
        <v>129</v>
      </c>
      <c r="I11" s="127">
        <v>45384</v>
      </c>
      <c r="J11" s="127">
        <v>45384</v>
      </c>
    </row>
    <row r="12" spans="2:14" ht="115.5" customHeight="1" x14ac:dyDescent="0.35">
      <c r="B12" s="131">
        <v>3</v>
      </c>
      <c r="C12" s="123" t="s">
        <v>185</v>
      </c>
      <c r="D12" s="124" t="s">
        <v>166</v>
      </c>
      <c r="E12" s="132" t="s">
        <v>215</v>
      </c>
      <c r="F12" s="132" t="s">
        <v>233</v>
      </c>
      <c r="G12" s="121">
        <v>82334.5</v>
      </c>
      <c r="H12" s="122" t="s">
        <v>129</v>
      </c>
      <c r="I12" s="127">
        <v>45384</v>
      </c>
      <c r="J12" s="127">
        <v>45384</v>
      </c>
    </row>
    <row r="13" spans="2:14" ht="74.25" customHeight="1" x14ac:dyDescent="0.35">
      <c r="B13" s="131">
        <v>4</v>
      </c>
      <c r="C13" s="123" t="s">
        <v>152</v>
      </c>
      <c r="D13" s="124">
        <v>101011149</v>
      </c>
      <c r="E13" s="132" t="s">
        <v>151</v>
      </c>
      <c r="F13" s="132" t="s">
        <v>153</v>
      </c>
      <c r="G13" s="121">
        <v>15521.18</v>
      </c>
      <c r="H13" s="122" t="s">
        <v>129</v>
      </c>
      <c r="I13" s="127">
        <v>45385</v>
      </c>
      <c r="J13" s="127">
        <v>45385</v>
      </c>
    </row>
    <row r="14" spans="2:14" ht="74.25" customHeight="1" x14ac:dyDescent="0.35">
      <c r="B14" s="131">
        <v>5</v>
      </c>
      <c r="C14" s="123" t="s">
        <v>186</v>
      </c>
      <c r="D14" s="124" t="s">
        <v>166</v>
      </c>
      <c r="E14" s="132" t="s">
        <v>215</v>
      </c>
      <c r="F14" s="132" t="s">
        <v>233</v>
      </c>
      <c r="G14" s="121">
        <v>12767.6</v>
      </c>
      <c r="H14" s="122" t="s">
        <v>129</v>
      </c>
      <c r="I14" s="127">
        <v>45385</v>
      </c>
      <c r="J14" s="127">
        <v>45385</v>
      </c>
    </row>
    <row r="15" spans="2:14" ht="74.25" customHeight="1" x14ac:dyDescent="0.35">
      <c r="B15" s="131">
        <v>6</v>
      </c>
      <c r="C15" s="123" t="s">
        <v>187</v>
      </c>
      <c r="D15" s="124" t="s">
        <v>166</v>
      </c>
      <c r="E15" s="132" t="s">
        <v>215</v>
      </c>
      <c r="F15" s="132" t="s">
        <v>233</v>
      </c>
      <c r="G15" s="121">
        <v>19175</v>
      </c>
      <c r="H15" s="122" t="s">
        <v>129</v>
      </c>
      <c r="I15" s="127">
        <v>45387</v>
      </c>
      <c r="J15" s="127">
        <v>45387</v>
      </c>
    </row>
    <row r="16" spans="2:14" ht="90" customHeight="1" x14ac:dyDescent="0.35">
      <c r="B16" s="131">
        <v>7</v>
      </c>
      <c r="C16" s="123" t="s">
        <v>188</v>
      </c>
      <c r="D16" s="124" t="s">
        <v>166</v>
      </c>
      <c r="E16" s="132" t="s">
        <v>215</v>
      </c>
      <c r="F16" s="132" t="s">
        <v>233</v>
      </c>
      <c r="G16" s="121">
        <v>12537.5</v>
      </c>
      <c r="H16" s="122" t="s">
        <v>129</v>
      </c>
      <c r="I16" s="127">
        <v>45390</v>
      </c>
      <c r="J16" s="127">
        <v>45390</v>
      </c>
      <c r="K16" s="103"/>
    </row>
    <row r="17" spans="2:16" ht="90" customHeight="1" x14ac:dyDescent="0.35">
      <c r="B17" s="131">
        <v>8</v>
      </c>
      <c r="C17" s="123" t="s">
        <v>147</v>
      </c>
      <c r="D17" s="124">
        <v>130953783</v>
      </c>
      <c r="E17" s="130" t="s">
        <v>146</v>
      </c>
      <c r="F17" s="125" t="s">
        <v>148</v>
      </c>
      <c r="G17" s="128">
        <v>75000</v>
      </c>
      <c r="H17" s="122" t="s">
        <v>129</v>
      </c>
      <c r="I17" s="127">
        <v>45390</v>
      </c>
      <c r="J17" s="127">
        <v>45390</v>
      </c>
    </row>
    <row r="18" spans="2:16" ht="90" customHeight="1" x14ac:dyDescent="0.35">
      <c r="B18" s="131">
        <v>9</v>
      </c>
      <c r="C18" s="123" t="s">
        <v>168</v>
      </c>
      <c r="D18" s="124">
        <v>101718013</v>
      </c>
      <c r="E18" s="132" t="s">
        <v>214</v>
      </c>
      <c r="F18" s="132" t="s">
        <v>227</v>
      </c>
      <c r="G18" s="121">
        <v>59641.919999999998</v>
      </c>
      <c r="H18" s="122" t="s">
        <v>129</v>
      </c>
      <c r="I18" s="127">
        <v>45390</v>
      </c>
      <c r="J18" s="127">
        <v>45390</v>
      </c>
    </row>
    <row r="19" spans="2:16" ht="86.25" customHeight="1" x14ac:dyDescent="0.35">
      <c r="B19" s="131">
        <v>10</v>
      </c>
      <c r="C19" s="123" t="s">
        <v>155</v>
      </c>
      <c r="D19" s="124">
        <v>101011149</v>
      </c>
      <c r="E19" s="132" t="s">
        <v>151</v>
      </c>
      <c r="F19" s="132" t="s">
        <v>158</v>
      </c>
      <c r="G19" s="121">
        <v>17767.03</v>
      </c>
      <c r="H19" s="122" t="s">
        <v>129</v>
      </c>
      <c r="I19" s="127">
        <v>45391</v>
      </c>
      <c r="J19" s="127">
        <v>45391</v>
      </c>
    </row>
    <row r="20" spans="2:16" ht="86.25" customHeight="1" x14ac:dyDescent="0.35">
      <c r="B20" s="131">
        <v>11</v>
      </c>
      <c r="C20" s="123" t="s">
        <v>132</v>
      </c>
      <c r="D20" s="124">
        <v>130003955</v>
      </c>
      <c r="E20" s="125" t="s">
        <v>133</v>
      </c>
      <c r="F20" s="125" t="s">
        <v>145</v>
      </c>
      <c r="G20" s="121">
        <v>37349</v>
      </c>
      <c r="H20" s="122" t="s">
        <v>129</v>
      </c>
      <c r="I20" s="127">
        <v>45398</v>
      </c>
      <c r="J20" s="127">
        <v>45398</v>
      </c>
    </row>
    <row r="21" spans="2:16" ht="86.25" customHeight="1" x14ac:dyDescent="0.35">
      <c r="B21" s="131">
        <v>12</v>
      </c>
      <c r="C21" s="123" t="s">
        <v>156</v>
      </c>
      <c r="D21" s="124">
        <v>101011149</v>
      </c>
      <c r="E21" s="132" t="s">
        <v>151</v>
      </c>
      <c r="F21" s="132" t="s">
        <v>157</v>
      </c>
      <c r="G21" s="121">
        <v>14091.22</v>
      </c>
      <c r="H21" s="122" t="s">
        <v>129</v>
      </c>
      <c r="I21" s="127" t="s">
        <v>161</v>
      </c>
      <c r="J21" s="127" t="s">
        <v>161</v>
      </c>
    </row>
    <row r="22" spans="2:16" ht="108.75" customHeight="1" x14ac:dyDescent="0.35">
      <c r="B22" s="131">
        <v>13</v>
      </c>
      <c r="C22" s="123" t="s">
        <v>171</v>
      </c>
      <c r="D22" s="124">
        <v>131619479</v>
      </c>
      <c r="E22" s="132" t="s">
        <v>162</v>
      </c>
      <c r="F22" s="132" t="s">
        <v>226</v>
      </c>
      <c r="G22" s="121">
        <v>32640</v>
      </c>
      <c r="H22" s="122" t="s">
        <v>129</v>
      </c>
      <c r="I22" s="127">
        <v>45401</v>
      </c>
      <c r="J22" s="127">
        <v>45401</v>
      </c>
    </row>
    <row r="23" spans="2:16" ht="108.75" customHeight="1" x14ac:dyDescent="0.35">
      <c r="B23" s="131">
        <v>14</v>
      </c>
      <c r="C23" s="123" t="s">
        <v>154</v>
      </c>
      <c r="D23" s="124">
        <v>101011149</v>
      </c>
      <c r="E23" s="132" t="s">
        <v>151</v>
      </c>
      <c r="F23" s="132" t="s">
        <v>159</v>
      </c>
      <c r="G23" s="121">
        <v>6589.75</v>
      </c>
      <c r="H23" s="122" t="s">
        <v>129</v>
      </c>
      <c r="I23" s="127" t="s">
        <v>160</v>
      </c>
      <c r="J23" s="127" t="s">
        <v>160</v>
      </c>
    </row>
    <row r="24" spans="2:16" ht="108.75" customHeight="1" x14ac:dyDescent="0.45">
      <c r="B24" s="131">
        <v>15</v>
      </c>
      <c r="C24" s="123" t="s">
        <v>139</v>
      </c>
      <c r="D24" s="124">
        <v>131498221</v>
      </c>
      <c r="E24" s="130" t="s">
        <v>140</v>
      </c>
      <c r="F24" s="111" t="s">
        <v>141</v>
      </c>
      <c r="G24" s="128">
        <v>6325</v>
      </c>
      <c r="H24" s="122" t="s">
        <v>129</v>
      </c>
      <c r="I24" s="127">
        <v>45407</v>
      </c>
      <c r="J24" s="127">
        <v>45407</v>
      </c>
    </row>
    <row r="25" spans="2:16" ht="108.75" customHeight="1" x14ac:dyDescent="0.35">
      <c r="B25" s="131">
        <v>16</v>
      </c>
      <c r="C25" s="123" t="s">
        <v>169</v>
      </c>
      <c r="D25" s="124" t="s">
        <v>166</v>
      </c>
      <c r="E25" s="132" t="s">
        <v>215</v>
      </c>
      <c r="F25" s="132" t="s">
        <v>232</v>
      </c>
      <c r="G25" s="121">
        <v>21464.2</v>
      </c>
      <c r="H25" s="122" t="s">
        <v>129</v>
      </c>
      <c r="I25" s="127">
        <v>45413</v>
      </c>
      <c r="J25" s="127">
        <v>45413</v>
      </c>
    </row>
    <row r="26" spans="2:16" ht="108.75" customHeight="1" x14ac:dyDescent="0.35">
      <c r="B26" s="131">
        <v>17</v>
      </c>
      <c r="C26" s="123" t="s">
        <v>173</v>
      </c>
      <c r="D26" s="124">
        <v>101011149</v>
      </c>
      <c r="E26" s="132" t="s">
        <v>151</v>
      </c>
      <c r="F26" s="132" t="s">
        <v>230</v>
      </c>
      <c r="G26" s="121">
        <v>8000.33</v>
      </c>
      <c r="H26" s="122" t="s">
        <v>129</v>
      </c>
      <c r="I26" s="127" t="s">
        <v>167</v>
      </c>
      <c r="J26" s="127" t="s">
        <v>167</v>
      </c>
    </row>
    <row r="27" spans="2:16" ht="108.75" customHeight="1" x14ac:dyDescent="0.35">
      <c r="B27" s="131">
        <v>18</v>
      </c>
      <c r="C27" s="123" t="s">
        <v>175</v>
      </c>
      <c r="D27" s="124">
        <v>132082303</v>
      </c>
      <c r="E27" s="132" t="s">
        <v>218</v>
      </c>
      <c r="F27" s="132" t="s">
        <v>228</v>
      </c>
      <c r="G27" s="121">
        <v>318442.46999999997</v>
      </c>
      <c r="H27" s="122" t="s">
        <v>129</v>
      </c>
      <c r="I27" s="127">
        <v>45415</v>
      </c>
      <c r="J27" s="127">
        <v>45415</v>
      </c>
    </row>
    <row r="28" spans="2:16" ht="108.75" customHeight="1" x14ac:dyDescent="0.35">
      <c r="B28" s="131">
        <v>19</v>
      </c>
      <c r="C28" s="123" t="s">
        <v>170</v>
      </c>
      <c r="D28" s="124" t="s">
        <v>166</v>
      </c>
      <c r="E28" s="132" t="s">
        <v>215</v>
      </c>
      <c r="F28" s="132" t="s">
        <v>232</v>
      </c>
      <c r="G28" s="121">
        <v>27747.5</v>
      </c>
      <c r="H28" s="122" t="s">
        <v>129</v>
      </c>
      <c r="I28" s="127">
        <v>45415</v>
      </c>
      <c r="J28" s="127">
        <v>45415</v>
      </c>
    </row>
    <row r="29" spans="2:16" ht="87.75" customHeight="1" x14ac:dyDescent="0.35">
      <c r="B29" s="131">
        <v>20</v>
      </c>
      <c r="C29" s="123" t="s">
        <v>172</v>
      </c>
      <c r="D29" s="124">
        <v>101503939</v>
      </c>
      <c r="E29" s="132" t="s">
        <v>216</v>
      </c>
      <c r="F29" s="132" t="s">
        <v>225</v>
      </c>
      <c r="G29" s="121">
        <v>3480</v>
      </c>
      <c r="H29" s="122" t="s">
        <v>129</v>
      </c>
      <c r="I29" s="127">
        <v>45418</v>
      </c>
      <c r="J29" s="127">
        <v>45418</v>
      </c>
    </row>
    <row r="30" spans="2:16" ht="81.75" customHeight="1" x14ac:dyDescent="0.35">
      <c r="B30" s="131">
        <v>21</v>
      </c>
      <c r="C30" s="123" t="s">
        <v>174</v>
      </c>
      <c r="D30" s="124">
        <v>132889665</v>
      </c>
      <c r="E30" s="132" t="s">
        <v>217</v>
      </c>
      <c r="F30" s="132" t="s">
        <v>229</v>
      </c>
      <c r="G30" s="121">
        <v>21260.7</v>
      </c>
      <c r="H30" s="122" t="s">
        <v>129</v>
      </c>
      <c r="I30" s="127">
        <v>45418</v>
      </c>
      <c r="J30" s="127">
        <v>45418</v>
      </c>
    </row>
    <row r="31" spans="2:16" ht="92.25" customHeight="1" x14ac:dyDescent="0.35">
      <c r="B31" s="131">
        <v>22</v>
      </c>
      <c r="C31" s="123" t="s">
        <v>179</v>
      </c>
      <c r="D31" s="124">
        <v>132679083</v>
      </c>
      <c r="E31" s="132" t="s">
        <v>165</v>
      </c>
      <c r="F31" s="132" t="s">
        <v>181</v>
      </c>
      <c r="G31" s="121">
        <v>12430.5</v>
      </c>
      <c r="H31" s="122" t="s">
        <v>129</v>
      </c>
      <c r="I31" s="127">
        <v>45419</v>
      </c>
      <c r="J31" s="127">
        <v>45419</v>
      </c>
      <c r="O31"/>
      <c r="P31"/>
    </row>
    <row r="32" spans="2:16" ht="84.75" customHeight="1" x14ac:dyDescent="0.35">
      <c r="B32" s="131">
        <v>23</v>
      </c>
      <c r="C32" s="123" t="s">
        <v>176</v>
      </c>
      <c r="D32" s="124">
        <v>130827303</v>
      </c>
      <c r="E32" s="132" t="s">
        <v>219</v>
      </c>
      <c r="F32" s="132" t="s">
        <v>180</v>
      </c>
      <c r="G32" s="121">
        <v>43424</v>
      </c>
      <c r="H32" s="122" t="s">
        <v>129</v>
      </c>
      <c r="I32" s="127">
        <v>45420</v>
      </c>
      <c r="J32" s="127">
        <v>45420</v>
      </c>
      <c r="O32"/>
      <c r="P32"/>
    </row>
    <row r="33" spans="2:16" ht="108.75" customHeight="1" x14ac:dyDescent="0.35">
      <c r="B33" s="131">
        <v>24</v>
      </c>
      <c r="C33" s="123" t="s">
        <v>177</v>
      </c>
      <c r="D33" s="124">
        <v>130556024</v>
      </c>
      <c r="E33" s="132" t="s">
        <v>163</v>
      </c>
      <c r="F33" s="132" t="s">
        <v>223</v>
      </c>
      <c r="G33" s="121">
        <v>125634.6</v>
      </c>
      <c r="H33" s="122" t="s">
        <v>129</v>
      </c>
      <c r="I33" s="127">
        <v>45420</v>
      </c>
      <c r="J33" s="127">
        <v>45420</v>
      </c>
      <c r="O33"/>
      <c r="P33"/>
    </row>
    <row r="34" spans="2:16" ht="108.75" customHeight="1" x14ac:dyDescent="0.35">
      <c r="B34" s="131">
        <v>25</v>
      </c>
      <c r="C34" s="123" t="s">
        <v>178</v>
      </c>
      <c r="D34" s="124">
        <v>131157319</v>
      </c>
      <c r="E34" s="132" t="s">
        <v>164</v>
      </c>
      <c r="F34" s="132" t="s">
        <v>180</v>
      </c>
      <c r="G34" s="121">
        <v>31624</v>
      </c>
      <c r="H34" s="122" t="s">
        <v>129</v>
      </c>
      <c r="I34" s="127">
        <v>45420</v>
      </c>
      <c r="J34" s="127">
        <v>45420</v>
      </c>
      <c r="O34"/>
      <c r="P34"/>
    </row>
    <row r="35" spans="2:16" ht="81.75" customHeight="1" x14ac:dyDescent="0.35">
      <c r="B35" s="131">
        <v>26</v>
      </c>
      <c r="C35" s="123" t="s">
        <v>184</v>
      </c>
      <c r="D35" s="124">
        <v>130297118</v>
      </c>
      <c r="E35" s="132" t="s">
        <v>100</v>
      </c>
      <c r="F35" s="132" t="s">
        <v>202</v>
      </c>
      <c r="G35" s="121">
        <v>95724.2</v>
      </c>
      <c r="H35" s="122" t="s">
        <v>129</v>
      </c>
      <c r="I35" s="127">
        <v>45420</v>
      </c>
      <c r="J35" s="127">
        <v>45420</v>
      </c>
      <c r="O35"/>
      <c r="P35"/>
    </row>
    <row r="36" spans="2:16" ht="84.75" customHeight="1" x14ac:dyDescent="0.35">
      <c r="B36" s="131">
        <v>27</v>
      </c>
      <c r="C36" s="123" t="s">
        <v>190</v>
      </c>
      <c r="D36" s="124">
        <v>130953783</v>
      </c>
      <c r="E36" s="132" t="s">
        <v>146</v>
      </c>
      <c r="F36" s="132" t="s">
        <v>210</v>
      </c>
      <c r="G36" s="121">
        <v>75000</v>
      </c>
      <c r="H36" s="122" t="s">
        <v>129</v>
      </c>
      <c r="I36" s="127">
        <v>45420</v>
      </c>
      <c r="J36" s="127">
        <v>45420</v>
      </c>
      <c r="O36"/>
      <c r="P36"/>
    </row>
    <row r="37" spans="2:16" ht="108.75" customHeight="1" x14ac:dyDescent="0.35">
      <c r="B37" s="131">
        <v>28</v>
      </c>
      <c r="C37" s="123" t="s">
        <v>191</v>
      </c>
      <c r="D37" s="124">
        <v>101011149</v>
      </c>
      <c r="E37" s="132" t="s">
        <v>151</v>
      </c>
      <c r="F37" s="132" t="s">
        <v>203</v>
      </c>
      <c r="G37" s="121">
        <v>20456.2</v>
      </c>
      <c r="H37" s="122" t="s">
        <v>129</v>
      </c>
      <c r="I37" s="127">
        <v>45421</v>
      </c>
      <c r="J37" s="127">
        <v>45421</v>
      </c>
      <c r="O37"/>
      <c r="P37"/>
    </row>
    <row r="38" spans="2:16" ht="84.75" customHeight="1" x14ac:dyDescent="0.35">
      <c r="B38" s="131">
        <v>29</v>
      </c>
      <c r="C38" s="123" t="s">
        <v>189</v>
      </c>
      <c r="D38" s="124">
        <v>130297118</v>
      </c>
      <c r="E38" s="132" t="s">
        <v>100</v>
      </c>
      <c r="F38" s="132" t="s">
        <v>224</v>
      </c>
      <c r="G38" s="121">
        <v>37683.300000000003</v>
      </c>
      <c r="H38" s="122" t="s">
        <v>129</v>
      </c>
      <c r="I38" s="127">
        <v>45422</v>
      </c>
      <c r="J38" s="127">
        <v>45422</v>
      </c>
    </row>
    <row r="39" spans="2:16" ht="108.75" customHeight="1" x14ac:dyDescent="0.35">
      <c r="B39" s="131">
        <v>30</v>
      </c>
      <c r="C39" s="123" t="s">
        <v>183</v>
      </c>
      <c r="D39" s="124">
        <v>101011149</v>
      </c>
      <c r="E39" s="132" t="s">
        <v>151</v>
      </c>
      <c r="F39" s="132" t="s">
        <v>201</v>
      </c>
      <c r="G39" s="121">
        <v>12926.2</v>
      </c>
      <c r="H39" s="122" t="s">
        <v>129</v>
      </c>
      <c r="I39" s="127">
        <v>45426</v>
      </c>
      <c r="J39" s="127">
        <v>45426</v>
      </c>
    </row>
    <row r="40" spans="2:16" ht="83.25" customHeight="1" x14ac:dyDescent="0.35">
      <c r="B40" s="131">
        <v>31</v>
      </c>
      <c r="C40" s="123" t="s">
        <v>175</v>
      </c>
      <c r="D40" s="124">
        <v>131234933</v>
      </c>
      <c r="E40" s="132" t="s">
        <v>182</v>
      </c>
      <c r="F40" s="156" t="s">
        <v>222</v>
      </c>
      <c r="G40" s="121">
        <v>199892</v>
      </c>
      <c r="H40" s="122" t="s">
        <v>129</v>
      </c>
      <c r="I40" s="127">
        <v>45429</v>
      </c>
      <c r="J40" s="127">
        <v>45429</v>
      </c>
    </row>
    <row r="41" spans="2:16" ht="108.75" customHeight="1" x14ac:dyDescent="0.35">
      <c r="B41" s="131">
        <v>32</v>
      </c>
      <c r="C41" s="123" t="s">
        <v>192</v>
      </c>
      <c r="D41" s="124">
        <v>101001577</v>
      </c>
      <c r="E41" s="132" t="s">
        <v>220</v>
      </c>
      <c r="F41" s="132" t="s">
        <v>208</v>
      </c>
      <c r="G41" s="121">
        <v>104159.03999999999</v>
      </c>
      <c r="H41" s="122" t="s">
        <v>129</v>
      </c>
      <c r="I41" s="127">
        <v>45431</v>
      </c>
      <c r="J41" s="127">
        <v>45431</v>
      </c>
    </row>
    <row r="42" spans="2:16" ht="82.5" customHeight="1" x14ac:dyDescent="0.35">
      <c r="B42" s="131">
        <v>33</v>
      </c>
      <c r="C42" s="123" t="s">
        <v>193</v>
      </c>
      <c r="D42" s="124">
        <v>101001577</v>
      </c>
      <c r="E42" s="132" t="s">
        <v>220</v>
      </c>
      <c r="F42" s="132" t="s">
        <v>211</v>
      </c>
      <c r="G42" s="157">
        <v>28068.3</v>
      </c>
      <c r="H42" s="122" t="s">
        <v>129</v>
      </c>
      <c r="I42" s="127">
        <v>45431</v>
      </c>
      <c r="J42" s="127">
        <v>45431</v>
      </c>
      <c r="L42" s="48"/>
    </row>
    <row r="43" spans="2:16" ht="87" customHeight="1" x14ac:dyDescent="0.35">
      <c r="B43" s="131">
        <v>34</v>
      </c>
      <c r="C43" s="123" t="s">
        <v>194</v>
      </c>
      <c r="D43" s="124">
        <v>101001577</v>
      </c>
      <c r="E43" s="132" t="s">
        <v>220</v>
      </c>
      <c r="F43" s="132" t="s">
        <v>207</v>
      </c>
      <c r="G43" s="157">
        <v>109434</v>
      </c>
      <c r="H43" s="122" t="s">
        <v>129</v>
      </c>
      <c r="I43" s="127">
        <v>45439</v>
      </c>
      <c r="J43" s="127">
        <v>45439</v>
      </c>
      <c r="L43" s="48"/>
    </row>
    <row r="44" spans="2:16" ht="76.5" customHeight="1" x14ac:dyDescent="0.35">
      <c r="B44" s="131">
        <v>35</v>
      </c>
      <c r="C44" s="123" t="s">
        <v>195</v>
      </c>
      <c r="D44" s="124">
        <v>101001577</v>
      </c>
      <c r="E44" s="132" t="s">
        <v>220</v>
      </c>
      <c r="F44" s="132" t="s">
        <v>209</v>
      </c>
      <c r="G44" s="157">
        <v>7904</v>
      </c>
      <c r="H44" s="122" t="s">
        <v>129</v>
      </c>
      <c r="I44" s="127">
        <v>45439</v>
      </c>
      <c r="J44" s="127">
        <v>45439</v>
      </c>
      <c r="L44" s="48"/>
    </row>
    <row r="45" spans="2:16" ht="67.5" customHeight="1" x14ac:dyDescent="0.35">
      <c r="B45" s="131">
        <v>36</v>
      </c>
      <c r="C45" s="123" t="s">
        <v>196</v>
      </c>
      <c r="D45" s="124">
        <v>101503939</v>
      </c>
      <c r="E45" s="132" t="s">
        <v>216</v>
      </c>
      <c r="F45" s="132" t="s">
        <v>212</v>
      </c>
      <c r="G45" s="157">
        <v>3420</v>
      </c>
      <c r="H45" s="122" t="s">
        <v>129</v>
      </c>
      <c r="I45" s="127">
        <v>45439</v>
      </c>
      <c r="J45" s="127">
        <v>45439</v>
      </c>
      <c r="L45" s="48"/>
    </row>
    <row r="46" spans="2:16" ht="94.5" customHeight="1" x14ac:dyDescent="0.35">
      <c r="B46" s="131">
        <v>37</v>
      </c>
      <c r="C46" s="123" t="s">
        <v>197</v>
      </c>
      <c r="D46" s="124">
        <v>131557244</v>
      </c>
      <c r="E46" s="132" t="s">
        <v>221</v>
      </c>
      <c r="F46" s="132" t="s">
        <v>234</v>
      </c>
      <c r="G46" s="157">
        <v>71301.5</v>
      </c>
      <c r="H46" s="122" t="s">
        <v>129</v>
      </c>
      <c r="I46" s="127">
        <v>45439</v>
      </c>
      <c r="J46" s="127">
        <v>45439</v>
      </c>
      <c r="L46" s="48"/>
    </row>
    <row r="47" spans="2:16" ht="105" customHeight="1" x14ac:dyDescent="0.35">
      <c r="B47" s="131">
        <v>38</v>
      </c>
      <c r="C47" s="123" t="s">
        <v>198</v>
      </c>
      <c r="D47" s="124">
        <v>101011149</v>
      </c>
      <c r="E47" s="132" t="s">
        <v>151</v>
      </c>
      <c r="F47" s="132" t="s">
        <v>204</v>
      </c>
      <c r="G47" s="157">
        <v>13072.75</v>
      </c>
      <c r="H47" s="122" t="s">
        <v>129</v>
      </c>
      <c r="I47" s="127">
        <v>45439</v>
      </c>
      <c r="J47" s="127">
        <v>45439</v>
      </c>
      <c r="L47" s="48"/>
    </row>
    <row r="48" spans="2:16" ht="91.5" customHeight="1" x14ac:dyDescent="0.35">
      <c r="B48" s="131">
        <v>39</v>
      </c>
      <c r="C48" s="123" t="s">
        <v>199</v>
      </c>
      <c r="D48" s="124">
        <v>101011149</v>
      </c>
      <c r="E48" s="132" t="s">
        <v>151</v>
      </c>
      <c r="F48" s="132" t="s">
        <v>205</v>
      </c>
      <c r="G48" s="157">
        <v>4672.8</v>
      </c>
      <c r="H48" s="122" t="s">
        <v>129</v>
      </c>
      <c r="I48" s="127">
        <v>45441</v>
      </c>
      <c r="J48" s="127">
        <v>45441</v>
      </c>
      <c r="L48" s="48"/>
    </row>
    <row r="49" spans="2:12" ht="76.5" customHeight="1" x14ac:dyDescent="0.35">
      <c r="B49" s="131">
        <v>40</v>
      </c>
      <c r="C49" s="123" t="s">
        <v>200</v>
      </c>
      <c r="D49" s="124">
        <v>101011149</v>
      </c>
      <c r="E49" s="132" t="s">
        <v>151</v>
      </c>
      <c r="F49" s="132" t="s">
        <v>206</v>
      </c>
      <c r="G49" s="157">
        <v>5841</v>
      </c>
      <c r="H49" s="122" t="s">
        <v>129</v>
      </c>
      <c r="I49" s="127">
        <v>45441</v>
      </c>
      <c r="J49" s="127">
        <v>45441</v>
      </c>
      <c r="L49" s="48"/>
    </row>
    <row r="50" spans="2:12" ht="42" customHeight="1" x14ac:dyDescent="0.45">
      <c r="B50" s="112"/>
      <c r="C50" s="138" t="s">
        <v>231</v>
      </c>
      <c r="D50" s="139"/>
      <c r="E50" s="139"/>
      <c r="F50" s="140"/>
      <c r="G50" s="113">
        <f>SUM(G9:G49)</f>
        <v>2439401.2699999996</v>
      </c>
      <c r="H50" s="114"/>
      <c r="I50" s="114"/>
      <c r="J50" s="114"/>
      <c r="L50" s="48"/>
    </row>
    <row r="51" spans="2:12" ht="16.5" customHeight="1" x14ac:dyDescent="0.45">
      <c r="B51" s="107"/>
      <c r="C51" s="115"/>
      <c r="D51" s="115"/>
      <c r="E51" s="115"/>
      <c r="F51" s="106"/>
      <c r="G51" s="116"/>
      <c r="H51" s="117"/>
      <c r="I51" s="117"/>
      <c r="J51" s="117"/>
      <c r="L51" s="48"/>
    </row>
    <row r="52" spans="2:12" ht="16.5" customHeight="1" x14ac:dyDescent="0.45">
      <c r="B52" s="107"/>
      <c r="C52" s="115"/>
      <c r="D52" s="115"/>
      <c r="E52" s="115"/>
      <c r="F52" s="106"/>
      <c r="G52" s="116"/>
      <c r="H52" s="117"/>
      <c r="I52" s="117"/>
      <c r="J52" s="117"/>
      <c r="L52" s="48"/>
    </row>
    <row r="53" spans="2:12" ht="16.5" customHeight="1" x14ac:dyDescent="0.45">
      <c r="B53" s="107"/>
      <c r="C53" s="115"/>
      <c r="D53" s="115"/>
      <c r="E53" s="115"/>
      <c r="F53" s="106"/>
      <c r="G53" s="116"/>
      <c r="H53" s="117"/>
      <c r="I53" s="117"/>
      <c r="J53" s="117"/>
      <c r="L53" s="48"/>
    </row>
    <row r="54" spans="2:12" ht="16.5" customHeight="1" x14ac:dyDescent="0.45">
      <c r="B54" s="107"/>
      <c r="C54" s="115"/>
      <c r="D54" s="115"/>
      <c r="E54" s="115"/>
      <c r="F54" s="106"/>
      <c r="G54" s="116"/>
      <c r="H54" s="117"/>
      <c r="I54" s="117"/>
      <c r="J54" s="117"/>
      <c r="L54" s="48"/>
    </row>
    <row r="55" spans="2:12" ht="16.5" customHeight="1" x14ac:dyDescent="0.45">
      <c r="B55" s="107"/>
      <c r="C55" s="115"/>
      <c r="D55" s="115"/>
      <c r="E55" s="115"/>
      <c r="F55" s="106"/>
      <c r="G55" s="116"/>
      <c r="H55" s="117"/>
      <c r="I55" s="117"/>
      <c r="J55" s="117"/>
      <c r="L55" s="48"/>
    </row>
    <row r="56" spans="2:12" ht="16.5" customHeight="1" x14ac:dyDescent="0.45">
      <c r="B56" s="107"/>
      <c r="C56" s="115"/>
      <c r="D56" s="115"/>
      <c r="E56" s="115"/>
      <c r="F56" s="106"/>
      <c r="G56" s="116"/>
      <c r="H56" s="117"/>
      <c r="I56" s="117"/>
      <c r="J56" s="117"/>
      <c r="L56" s="48"/>
    </row>
    <row r="57" spans="2:12" ht="16.5" customHeight="1" x14ac:dyDescent="0.45">
      <c r="B57" s="107"/>
      <c r="C57" s="115"/>
      <c r="D57" s="115"/>
      <c r="E57" s="115"/>
      <c r="F57" s="106"/>
      <c r="G57" s="116"/>
      <c r="H57" s="117"/>
      <c r="I57" s="117"/>
      <c r="J57" s="117"/>
      <c r="L57" s="48"/>
    </row>
    <row r="58" spans="2:12" ht="16.5" customHeight="1" x14ac:dyDescent="0.45">
      <c r="B58" s="107"/>
      <c r="C58" s="115"/>
      <c r="D58" s="115"/>
      <c r="E58" s="115"/>
      <c r="F58" s="106"/>
      <c r="G58" s="116"/>
      <c r="H58" s="117"/>
      <c r="I58" s="117"/>
      <c r="J58" s="117"/>
      <c r="L58" s="48"/>
    </row>
    <row r="59" spans="2:12" ht="16.5" customHeight="1" x14ac:dyDescent="0.45">
      <c r="B59" s="107"/>
      <c r="C59" s="115"/>
      <c r="D59" s="115"/>
      <c r="E59" s="115"/>
      <c r="F59" s="106"/>
      <c r="G59" s="116"/>
      <c r="H59" s="117"/>
      <c r="I59" s="117"/>
      <c r="J59" s="117"/>
      <c r="L59" s="48"/>
    </row>
    <row r="60" spans="2:12" ht="16.5" customHeight="1" x14ac:dyDescent="0.45">
      <c r="B60" s="107"/>
      <c r="C60" s="115"/>
      <c r="D60" s="115"/>
      <c r="E60" s="115"/>
      <c r="F60" s="106"/>
      <c r="G60" s="116"/>
      <c r="H60" s="117"/>
      <c r="I60" s="117"/>
      <c r="J60" s="117"/>
      <c r="L60" s="48"/>
    </row>
    <row r="61" spans="2:12" ht="16.5" customHeight="1" x14ac:dyDescent="0.45">
      <c r="B61" s="107"/>
      <c r="C61" s="115"/>
      <c r="D61" s="115"/>
      <c r="E61" s="115"/>
      <c r="F61" s="106"/>
      <c r="G61" s="116"/>
      <c r="H61" s="117"/>
      <c r="I61" s="117"/>
      <c r="J61" s="117"/>
      <c r="L61" s="48"/>
    </row>
    <row r="62" spans="2:12" ht="16.5" customHeight="1" x14ac:dyDescent="0.45">
      <c r="B62" s="107"/>
      <c r="C62" s="115"/>
      <c r="D62" s="115"/>
      <c r="E62" s="115"/>
      <c r="F62" s="106"/>
      <c r="G62" s="116"/>
      <c r="H62" s="117"/>
      <c r="I62" s="117"/>
      <c r="J62" s="117"/>
      <c r="L62" s="48"/>
    </row>
    <row r="63" spans="2:12" ht="16.5" customHeight="1" x14ac:dyDescent="0.45">
      <c r="B63" s="107"/>
      <c r="C63" s="115"/>
      <c r="D63" s="115"/>
      <c r="E63" s="115"/>
      <c r="F63" s="106"/>
      <c r="G63" s="116"/>
      <c r="H63" s="117"/>
      <c r="I63" s="117"/>
      <c r="J63" s="117"/>
      <c r="L63" s="48"/>
    </row>
    <row r="64" spans="2:12" ht="16.5" customHeight="1" x14ac:dyDescent="0.45">
      <c r="B64" s="107"/>
      <c r="C64" s="115"/>
      <c r="D64" s="115"/>
      <c r="E64" s="115"/>
      <c r="F64" s="106"/>
      <c r="G64" s="116"/>
      <c r="H64" s="117"/>
      <c r="I64" s="117"/>
      <c r="J64" s="117"/>
      <c r="L64" s="48"/>
    </row>
    <row r="65" spans="2:12" ht="16.5" customHeight="1" x14ac:dyDescent="0.45">
      <c r="B65" s="107"/>
      <c r="C65" s="115"/>
      <c r="D65" s="115"/>
      <c r="E65" s="115"/>
      <c r="F65" s="106"/>
      <c r="G65" s="116"/>
      <c r="H65" s="117"/>
      <c r="I65" s="117"/>
      <c r="J65" s="117"/>
      <c r="L65" s="48"/>
    </row>
    <row r="66" spans="2:12" ht="16.5" customHeight="1" x14ac:dyDescent="0.45">
      <c r="B66" s="107"/>
      <c r="C66" s="115"/>
      <c r="D66" s="115"/>
      <c r="E66" s="115"/>
      <c r="F66" s="106"/>
      <c r="G66" s="116"/>
      <c r="H66" s="117"/>
      <c r="I66" s="117"/>
      <c r="J66" s="117"/>
      <c r="L66" s="48"/>
    </row>
    <row r="67" spans="2:12" ht="22.5" customHeight="1" x14ac:dyDescent="0.45">
      <c r="B67" s="107"/>
      <c r="C67" s="115"/>
      <c r="D67" s="115"/>
      <c r="E67" s="117"/>
      <c r="F67" s="106"/>
      <c r="G67" s="116"/>
      <c r="H67" s="117"/>
      <c r="I67" s="117"/>
      <c r="J67" s="117"/>
      <c r="L67" s="48"/>
    </row>
    <row r="68" spans="2:12" ht="21" customHeight="1" x14ac:dyDescent="0.45">
      <c r="B68" s="107"/>
      <c r="C68" s="115"/>
      <c r="D68" s="115"/>
      <c r="E68" s="115"/>
      <c r="F68" s="106"/>
      <c r="G68" s="116"/>
      <c r="H68" s="117"/>
      <c r="I68" s="117"/>
      <c r="J68" s="117"/>
      <c r="L68" s="48"/>
    </row>
    <row r="69" spans="2:12" ht="16.5" customHeight="1" x14ac:dyDescent="0.45">
      <c r="B69" s="107"/>
      <c r="C69" s="115"/>
      <c r="D69" s="115"/>
      <c r="E69" s="115"/>
      <c r="F69" s="106"/>
      <c r="G69" s="116"/>
      <c r="H69" s="117"/>
      <c r="I69" s="117"/>
      <c r="J69" s="117"/>
      <c r="L69" s="48"/>
    </row>
    <row r="70" spans="2:12" ht="16.5" customHeight="1" x14ac:dyDescent="0.45">
      <c r="B70" s="107"/>
      <c r="C70" s="115"/>
      <c r="D70" s="115"/>
      <c r="E70" s="115"/>
      <c r="F70" s="106"/>
      <c r="G70" s="116"/>
      <c r="H70" s="117"/>
      <c r="I70" s="117"/>
      <c r="J70" s="117"/>
      <c r="L70" s="48"/>
    </row>
    <row r="71" spans="2:12" ht="16.5" customHeight="1" x14ac:dyDescent="0.45">
      <c r="B71" s="107"/>
      <c r="C71" s="115"/>
      <c r="D71" s="115"/>
      <c r="E71" s="115"/>
      <c r="F71" s="106"/>
      <c r="G71" s="116"/>
      <c r="H71" s="117"/>
      <c r="I71" s="117"/>
      <c r="J71" s="117"/>
      <c r="L71" s="48"/>
    </row>
    <row r="72" spans="2:12" ht="16.5" customHeight="1" x14ac:dyDescent="0.45">
      <c r="B72" s="107"/>
      <c r="C72" s="115"/>
      <c r="D72" s="115"/>
      <c r="E72" s="115"/>
      <c r="F72" s="106"/>
      <c r="G72" s="116"/>
      <c r="H72" s="117"/>
      <c r="I72" s="117"/>
      <c r="J72" s="117"/>
      <c r="L72" s="48"/>
    </row>
    <row r="73" spans="2:12" ht="16.5" customHeight="1" x14ac:dyDescent="0.45">
      <c r="B73" s="107"/>
      <c r="C73" s="115"/>
      <c r="D73" s="115"/>
      <c r="E73" s="115"/>
      <c r="F73" s="106"/>
      <c r="G73" s="116"/>
      <c r="H73" s="117"/>
      <c r="I73" s="117"/>
      <c r="J73" s="117"/>
      <c r="L73" s="48"/>
    </row>
    <row r="74" spans="2:12" ht="16.5" customHeight="1" x14ac:dyDescent="0.45">
      <c r="B74" s="107"/>
      <c r="C74" s="118"/>
      <c r="D74" s="118"/>
      <c r="E74" s="117"/>
      <c r="F74" s="117"/>
      <c r="G74" s="119"/>
      <c r="H74" s="117"/>
      <c r="I74" s="117"/>
      <c r="J74" s="117"/>
    </row>
    <row r="75" spans="2:12" ht="16.5" hidden="1" customHeight="1" x14ac:dyDescent="0.45">
      <c r="B75" s="107"/>
      <c r="C75" s="118"/>
      <c r="D75" s="118"/>
      <c r="E75" s="117"/>
      <c r="F75" s="117"/>
      <c r="G75" s="119"/>
      <c r="H75" s="117"/>
      <c r="I75" s="117"/>
      <c r="J75" s="117"/>
    </row>
    <row r="76" spans="2:12" ht="35.25" customHeight="1" x14ac:dyDescent="0.45">
      <c r="B76" s="135" t="s">
        <v>134</v>
      </c>
      <c r="C76" s="135"/>
      <c r="D76" s="135"/>
      <c r="E76" s="135"/>
      <c r="F76" s="106" t="s">
        <v>143</v>
      </c>
      <c r="G76" s="133" t="s">
        <v>34</v>
      </c>
      <c r="H76" s="133"/>
      <c r="I76" s="133"/>
      <c r="J76" s="133"/>
    </row>
    <row r="77" spans="2:12" ht="36.75" customHeight="1" x14ac:dyDescent="0.45">
      <c r="B77" s="135" t="s">
        <v>135</v>
      </c>
      <c r="C77" s="135"/>
      <c r="D77" s="135"/>
      <c r="E77" s="135"/>
      <c r="F77" s="105" t="s">
        <v>138</v>
      </c>
      <c r="G77" s="136" t="s">
        <v>85</v>
      </c>
      <c r="H77" s="136"/>
      <c r="I77" s="136"/>
      <c r="J77" s="136"/>
    </row>
    <row r="78" spans="2:12" ht="39.75" customHeight="1" x14ac:dyDescent="0.45">
      <c r="B78" s="106"/>
      <c r="C78" s="137" t="s">
        <v>136</v>
      </c>
      <c r="D78" s="137"/>
      <c r="E78" s="137"/>
      <c r="F78" s="105" t="s">
        <v>144</v>
      </c>
      <c r="G78" s="133" t="s">
        <v>55</v>
      </c>
      <c r="H78" s="133"/>
      <c r="I78" s="133"/>
      <c r="J78" s="133"/>
    </row>
    <row r="79" spans="2:12" ht="34.5" x14ac:dyDescent="0.45">
      <c r="B79" s="107"/>
      <c r="C79" s="117"/>
      <c r="D79" s="117"/>
      <c r="E79" s="117"/>
      <c r="F79" s="117"/>
      <c r="G79" s="117"/>
      <c r="H79" s="117"/>
      <c r="I79" s="117"/>
      <c r="J79" s="118"/>
    </row>
    <row r="80" spans="2:12" ht="34.5" x14ac:dyDescent="0.45">
      <c r="B80" s="107"/>
      <c r="C80" s="117"/>
      <c r="D80" s="117"/>
      <c r="E80" s="117"/>
      <c r="F80" s="117"/>
      <c r="G80" s="117"/>
      <c r="H80" s="117"/>
      <c r="I80" s="117"/>
      <c r="J80" s="117"/>
    </row>
    <row r="81" spans="2:11" ht="34.5" x14ac:dyDescent="0.45">
      <c r="B81" s="107"/>
      <c r="C81" s="117"/>
      <c r="D81" s="117"/>
      <c r="E81" s="117"/>
      <c r="F81" s="117"/>
      <c r="G81" s="117"/>
      <c r="H81" s="117"/>
      <c r="I81" s="117"/>
      <c r="J81" s="117"/>
    </row>
    <row r="82" spans="2:11" ht="34.5" x14ac:dyDescent="0.45">
      <c r="B82" s="107"/>
      <c r="C82" s="117"/>
      <c r="D82" s="117"/>
      <c r="E82" s="117"/>
      <c r="F82" s="119"/>
      <c r="G82" s="117"/>
      <c r="H82" s="117"/>
      <c r="I82" s="117"/>
      <c r="J82" s="117"/>
    </row>
    <row r="83" spans="2:11" ht="34.5" x14ac:dyDescent="0.45">
      <c r="B83" s="107"/>
      <c r="C83" s="117"/>
      <c r="D83" s="117"/>
      <c r="E83" s="117"/>
      <c r="F83" s="119"/>
      <c r="G83" s="117"/>
      <c r="H83" s="117"/>
      <c r="I83" s="117"/>
      <c r="J83" s="117"/>
    </row>
    <row r="84" spans="2:11" ht="34.5" x14ac:dyDescent="0.45">
      <c r="B84" s="107"/>
      <c r="C84" s="117"/>
      <c r="D84" s="117"/>
      <c r="E84" s="117"/>
      <c r="F84" s="117"/>
      <c r="G84" s="119"/>
      <c r="H84" s="117"/>
      <c r="I84" s="117"/>
      <c r="J84" s="117"/>
    </row>
    <row r="85" spans="2:11" ht="34.5" x14ac:dyDescent="0.45">
      <c r="B85" s="107"/>
      <c r="C85" s="117"/>
      <c r="D85" s="117"/>
      <c r="E85" s="117"/>
      <c r="F85" s="117"/>
      <c r="G85" s="119"/>
      <c r="H85" s="119"/>
      <c r="I85" s="117"/>
      <c r="J85" s="117"/>
    </row>
    <row r="86" spans="2:11" ht="34.5" x14ac:dyDescent="0.45">
      <c r="B86" s="107"/>
      <c r="C86" s="117"/>
      <c r="D86" s="117"/>
      <c r="E86" s="117"/>
      <c r="F86" s="117"/>
      <c r="G86" s="117"/>
      <c r="H86" s="120"/>
      <c r="I86" s="117"/>
      <c r="J86" s="117"/>
    </row>
    <row r="87" spans="2:11" x14ac:dyDescent="0.35">
      <c r="B87" s="49"/>
      <c r="K87" s="51"/>
    </row>
    <row r="88" spans="2:11" x14ac:dyDescent="0.35">
      <c r="B88" s="49"/>
      <c r="K88" s="47"/>
    </row>
    <row r="89" spans="2:11" x14ac:dyDescent="0.35">
      <c r="B89" s="49"/>
    </row>
    <row r="90" spans="2:11" x14ac:dyDescent="0.35">
      <c r="B90" s="49"/>
    </row>
    <row r="91" spans="2:11" x14ac:dyDescent="0.35">
      <c r="B91" s="49"/>
    </row>
    <row r="92" spans="2:11" x14ac:dyDescent="0.35">
      <c r="B92" s="49"/>
    </row>
    <row r="93" spans="2:11" x14ac:dyDescent="0.35">
      <c r="B93" s="49"/>
    </row>
    <row r="94" spans="2:11" x14ac:dyDescent="0.35">
      <c r="B94" s="49"/>
    </row>
    <row r="95" spans="2:11" x14ac:dyDescent="0.35">
      <c r="B95" s="49"/>
    </row>
    <row r="96" spans="2:11" x14ac:dyDescent="0.35">
      <c r="B96" s="49"/>
    </row>
    <row r="97" spans="2:4" x14ac:dyDescent="0.35">
      <c r="B97" s="49"/>
    </row>
    <row r="98" spans="2:4" x14ac:dyDescent="0.35">
      <c r="B98" s="49"/>
    </row>
    <row r="99" spans="2:4" x14ac:dyDescent="0.35">
      <c r="B99" s="49"/>
    </row>
    <row r="100" spans="2:4" x14ac:dyDescent="0.35">
      <c r="B100" s="49"/>
    </row>
    <row r="101" spans="2:4" x14ac:dyDescent="0.35">
      <c r="B101" s="49"/>
    </row>
    <row r="102" spans="2:4" x14ac:dyDescent="0.35">
      <c r="B102" s="49"/>
    </row>
    <row r="103" spans="2:4" x14ac:dyDescent="0.35">
      <c r="B103" s="49"/>
    </row>
    <row r="104" spans="2:4" x14ac:dyDescent="0.35">
      <c r="B104" s="49"/>
    </row>
    <row r="105" spans="2:4" x14ac:dyDescent="0.35">
      <c r="B105" s="49"/>
    </row>
    <row r="106" spans="2:4" x14ac:dyDescent="0.35">
      <c r="B106" s="49"/>
    </row>
    <row r="107" spans="2:4" x14ac:dyDescent="0.35">
      <c r="B107" s="49"/>
    </row>
    <row r="108" spans="2:4" x14ac:dyDescent="0.35">
      <c r="B108" s="49"/>
    </row>
    <row r="109" spans="2:4" x14ac:dyDescent="0.35">
      <c r="B109" s="49"/>
    </row>
    <row r="110" spans="2:4" x14ac:dyDescent="0.35">
      <c r="B110" s="49"/>
    </row>
    <row r="112" spans="2:4" x14ac:dyDescent="0.35">
      <c r="B112" s="53"/>
      <c r="C112" s="53"/>
      <c r="D112" s="53"/>
    </row>
    <row r="113" spans="2:11" x14ac:dyDescent="0.35">
      <c r="B113" s="50"/>
      <c r="C113" s="50"/>
      <c r="D113" s="50"/>
      <c r="F113" s="50"/>
      <c r="H113" s="50"/>
      <c r="I113" s="50"/>
      <c r="J113" s="50"/>
    </row>
    <row r="121" spans="2:11" x14ac:dyDescent="0.35">
      <c r="K121" s="50"/>
    </row>
  </sheetData>
  <autoFilter ref="B9:J50" xr:uid="{DEF21690-3ED0-4518-A9AB-143D3E3CC625}"/>
  <sortState xmlns:xlrd2="http://schemas.microsoft.com/office/spreadsheetml/2017/richdata2" ref="B10:J49">
    <sortCondition ref="I10:I49"/>
  </sortState>
  <mergeCells count="10">
    <mergeCell ref="G78:J78"/>
    <mergeCell ref="B5:J5"/>
    <mergeCell ref="B6:J6"/>
    <mergeCell ref="B7:J7"/>
    <mergeCell ref="B76:E76"/>
    <mergeCell ref="G76:J76"/>
    <mergeCell ref="B77:E77"/>
    <mergeCell ref="G77:J77"/>
    <mergeCell ref="C78:E78"/>
    <mergeCell ref="C50:F50"/>
  </mergeCells>
  <pageMargins left="0.68" right="0.44" top="0.28000000000000003" bottom="0.35" header="0.25" footer="0.37"/>
  <pageSetup scale="2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93"/>
  <sheetViews>
    <sheetView showGridLines="0" topLeftCell="A16" zoomScale="40" zoomScaleNormal="40" workbookViewId="0">
      <selection activeCell="E34" sqref="E34"/>
    </sheetView>
  </sheetViews>
  <sheetFormatPr baseColWidth="10" defaultColWidth="11.42578125" defaultRowHeight="25.5" x14ac:dyDescent="0.35"/>
  <cols>
    <col min="1" max="1" width="11.42578125" style="46"/>
    <col min="2" max="2" width="13" style="46" customWidth="1"/>
    <col min="3" max="3" width="30.85546875" style="46" customWidth="1"/>
    <col min="4" max="4" width="28.140625" style="46" customWidth="1"/>
    <col min="5" max="5" width="86.85546875" style="46" customWidth="1"/>
    <col min="6" max="6" width="77.42578125" style="46" customWidth="1"/>
    <col min="7" max="7" width="30.42578125" style="46" customWidth="1"/>
    <col min="8" max="8" width="26.140625" style="46" customWidth="1"/>
    <col min="9" max="9" width="21.7109375" style="46" customWidth="1"/>
    <col min="10" max="10" width="23.42578125" style="46" customWidth="1"/>
    <col min="11" max="11" width="27" style="46" customWidth="1"/>
    <col min="12" max="12" width="11.42578125" style="46"/>
    <col min="13" max="14" width="13.140625" style="46" bestFit="1" customWidth="1"/>
    <col min="15" max="17" width="11.42578125" style="46"/>
    <col min="18" max="18" width="12.28515625" style="46" bestFit="1" customWidth="1"/>
    <col min="19" max="257" width="11.42578125" style="46"/>
    <col min="258" max="258" width="0.5703125" style="46" customWidth="1"/>
    <col min="259" max="259" width="6.140625" style="46" customWidth="1"/>
    <col min="260" max="260" width="17.85546875" style="46" customWidth="1"/>
    <col min="261" max="261" width="35.42578125" style="46" customWidth="1"/>
    <col min="262" max="262" width="52" style="46" customWidth="1"/>
    <col min="263" max="263" width="16.28515625" style="46" customWidth="1"/>
    <col min="264" max="265" width="14.42578125" style="46" customWidth="1"/>
    <col min="266" max="266" width="16.140625" style="46" customWidth="1"/>
    <col min="267" max="267" width="13.140625" style="46" bestFit="1" customWidth="1"/>
    <col min="268" max="268" width="11.42578125" style="46"/>
    <col min="269" max="269" width="13.140625" style="46" bestFit="1" customWidth="1"/>
    <col min="270" max="513" width="11.42578125" style="46"/>
    <col min="514" max="514" width="0.5703125" style="46" customWidth="1"/>
    <col min="515" max="515" width="6.140625" style="46" customWidth="1"/>
    <col min="516" max="516" width="17.85546875" style="46" customWidth="1"/>
    <col min="517" max="517" width="35.42578125" style="46" customWidth="1"/>
    <col min="518" max="518" width="52" style="46" customWidth="1"/>
    <col min="519" max="519" width="16.28515625" style="46" customWidth="1"/>
    <col min="520" max="521" width="14.42578125" style="46" customWidth="1"/>
    <col min="522" max="522" width="16.140625" style="46" customWidth="1"/>
    <col min="523" max="523" width="13.140625" style="46" bestFit="1" customWidth="1"/>
    <col min="524" max="524" width="11.42578125" style="46"/>
    <col min="525" max="525" width="13.140625" style="46" bestFit="1" customWidth="1"/>
    <col min="526" max="769" width="11.42578125" style="46"/>
    <col min="770" max="770" width="0.5703125" style="46" customWidth="1"/>
    <col min="771" max="771" width="6.140625" style="46" customWidth="1"/>
    <col min="772" max="772" width="17.85546875" style="46" customWidth="1"/>
    <col min="773" max="773" width="35.42578125" style="46" customWidth="1"/>
    <col min="774" max="774" width="52" style="46" customWidth="1"/>
    <col min="775" max="775" width="16.28515625" style="46" customWidth="1"/>
    <col min="776" max="777" width="14.42578125" style="46" customWidth="1"/>
    <col min="778" max="778" width="16.140625" style="46" customWidth="1"/>
    <col min="779" max="779" width="13.140625" style="46" bestFit="1" customWidth="1"/>
    <col min="780" max="780" width="11.42578125" style="46"/>
    <col min="781" max="781" width="13.140625" style="46" bestFit="1" customWidth="1"/>
    <col min="782" max="1025" width="11.42578125" style="46"/>
    <col min="1026" max="1026" width="0.5703125" style="46" customWidth="1"/>
    <col min="1027" max="1027" width="6.140625" style="46" customWidth="1"/>
    <col min="1028" max="1028" width="17.85546875" style="46" customWidth="1"/>
    <col min="1029" max="1029" width="35.42578125" style="46" customWidth="1"/>
    <col min="1030" max="1030" width="52" style="46" customWidth="1"/>
    <col min="1031" max="1031" width="16.28515625" style="46" customWidth="1"/>
    <col min="1032" max="1033" width="14.42578125" style="46" customWidth="1"/>
    <col min="1034" max="1034" width="16.140625" style="46" customWidth="1"/>
    <col min="1035" max="1035" width="13.140625" style="46" bestFit="1" customWidth="1"/>
    <col min="1036" max="1036" width="11.42578125" style="46"/>
    <col min="1037" max="1037" width="13.140625" style="46" bestFit="1" customWidth="1"/>
    <col min="1038" max="1281" width="11.42578125" style="46"/>
    <col min="1282" max="1282" width="0.5703125" style="46" customWidth="1"/>
    <col min="1283" max="1283" width="6.140625" style="46" customWidth="1"/>
    <col min="1284" max="1284" width="17.85546875" style="46" customWidth="1"/>
    <col min="1285" max="1285" width="35.42578125" style="46" customWidth="1"/>
    <col min="1286" max="1286" width="52" style="46" customWidth="1"/>
    <col min="1287" max="1287" width="16.28515625" style="46" customWidth="1"/>
    <col min="1288" max="1289" width="14.42578125" style="46" customWidth="1"/>
    <col min="1290" max="1290" width="16.140625" style="46" customWidth="1"/>
    <col min="1291" max="1291" width="13.140625" style="46" bestFit="1" customWidth="1"/>
    <col min="1292" max="1292" width="11.42578125" style="46"/>
    <col min="1293" max="1293" width="13.140625" style="46" bestFit="1" customWidth="1"/>
    <col min="1294" max="1537" width="11.42578125" style="46"/>
    <col min="1538" max="1538" width="0.5703125" style="46" customWidth="1"/>
    <col min="1539" max="1539" width="6.140625" style="46" customWidth="1"/>
    <col min="1540" max="1540" width="17.85546875" style="46" customWidth="1"/>
    <col min="1541" max="1541" width="35.42578125" style="46" customWidth="1"/>
    <col min="1542" max="1542" width="52" style="46" customWidth="1"/>
    <col min="1543" max="1543" width="16.28515625" style="46" customWidth="1"/>
    <col min="1544" max="1545" width="14.42578125" style="46" customWidth="1"/>
    <col min="1546" max="1546" width="16.140625" style="46" customWidth="1"/>
    <col min="1547" max="1547" width="13.140625" style="46" bestFit="1" customWidth="1"/>
    <col min="1548" max="1548" width="11.42578125" style="46"/>
    <col min="1549" max="1549" width="13.140625" style="46" bestFit="1" customWidth="1"/>
    <col min="1550" max="1793" width="11.42578125" style="46"/>
    <col min="1794" max="1794" width="0.5703125" style="46" customWidth="1"/>
    <col min="1795" max="1795" width="6.140625" style="46" customWidth="1"/>
    <col min="1796" max="1796" width="17.85546875" style="46" customWidth="1"/>
    <col min="1797" max="1797" width="35.42578125" style="46" customWidth="1"/>
    <col min="1798" max="1798" width="52" style="46" customWidth="1"/>
    <col min="1799" max="1799" width="16.28515625" style="46" customWidth="1"/>
    <col min="1800" max="1801" width="14.42578125" style="46" customWidth="1"/>
    <col min="1802" max="1802" width="16.140625" style="46" customWidth="1"/>
    <col min="1803" max="1803" width="13.140625" style="46" bestFit="1" customWidth="1"/>
    <col min="1804" max="1804" width="11.42578125" style="46"/>
    <col min="1805" max="1805" width="13.140625" style="46" bestFit="1" customWidth="1"/>
    <col min="1806" max="2049" width="11.42578125" style="46"/>
    <col min="2050" max="2050" width="0.5703125" style="46" customWidth="1"/>
    <col min="2051" max="2051" width="6.140625" style="46" customWidth="1"/>
    <col min="2052" max="2052" width="17.85546875" style="46" customWidth="1"/>
    <col min="2053" max="2053" width="35.42578125" style="46" customWidth="1"/>
    <col min="2054" max="2054" width="52" style="46" customWidth="1"/>
    <col min="2055" max="2055" width="16.28515625" style="46" customWidth="1"/>
    <col min="2056" max="2057" width="14.42578125" style="46" customWidth="1"/>
    <col min="2058" max="2058" width="16.140625" style="46" customWidth="1"/>
    <col min="2059" max="2059" width="13.140625" style="46" bestFit="1" customWidth="1"/>
    <col min="2060" max="2060" width="11.42578125" style="46"/>
    <col min="2061" max="2061" width="13.140625" style="46" bestFit="1" customWidth="1"/>
    <col min="2062" max="2305" width="11.42578125" style="46"/>
    <col min="2306" max="2306" width="0.5703125" style="46" customWidth="1"/>
    <col min="2307" max="2307" width="6.140625" style="46" customWidth="1"/>
    <col min="2308" max="2308" width="17.85546875" style="46" customWidth="1"/>
    <col min="2309" max="2309" width="35.42578125" style="46" customWidth="1"/>
    <col min="2310" max="2310" width="52" style="46" customWidth="1"/>
    <col min="2311" max="2311" width="16.28515625" style="46" customWidth="1"/>
    <col min="2312" max="2313" width="14.42578125" style="46" customWidth="1"/>
    <col min="2314" max="2314" width="16.140625" style="46" customWidth="1"/>
    <col min="2315" max="2315" width="13.140625" style="46" bestFit="1" customWidth="1"/>
    <col min="2316" max="2316" width="11.42578125" style="46"/>
    <col min="2317" max="2317" width="13.140625" style="46" bestFit="1" customWidth="1"/>
    <col min="2318" max="2561" width="11.42578125" style="46"/>
    <col min="2562" max="2562" width="0.5703125" style="46" customWidth="1"/>
    <col min="2563" max="2563" width="6.140625" style="46" customWidth="1"/>
    <col min="2564" max="2564" width="17.85546875" style="46" customWidth="1"/>
    <col min="2565" max="2565" width="35.42578125" style="46" customWidth="1"/>
    <col min="2566" max="2566" width="52" style="46" customWidth="1"/>
    <col min="2567" max="2567" width="16.28515625" style="46" customWidth="1"/>
    <col min="2568" max="2569" width="14.42578125" style="46" customWidth="1"/>
    <col min="2570" max="2570" width="16.140625" style="46" customWidth="1"/>
    <col min="2571" max="2571" width="13.140625" style="46" bestFit="1" customWidth="1"/>
    <col min="2572" max="2572" width="11.42578125" style="46"/>
    <col min="2573" max="2573" width="13.140625" style="46" bestFit="1" customWidth="1"/>
    <col min="2574" max="2817" width="11.42578125" style="46"/>
    <col min="2818" max="2818" width="0.5703125" style="46" customWidth="1"/>
    <col min="2819" max="2819" width="6.140625" style="46" customWidth="1"/>
    <col min="2820" max="2820" width="17.85546875" style="46" customWidth="1"/>
    <col min="2821" max="2821" width="35.42578125" style="46" customWidth="1"/>
    <col min="2822" max="2822" width="52" style="46" customWidth="1"/>
    <col min="2823" max="2823" width="16.28515625" style="46" customWidth="1"/>
    <col min="2824" max="2825" width="14.42578125" style="46" customWidth="1"/>
    <col min="2826" max="2826" width="16.140625" style="46" customWidth="1"/>
    <col min="2827" max="2827" width="13.140625" style="46" bestFit="1" customWidth="1"/>
    <col min="2828" max="2828" width="11.42578125" style="46"/>
    <col min="2829" max="2829" width="13.140625" style="46" bestFit="1" customWidth="1"/>
    <col min="2830" max="3073" width="11.42578125" style="46"/>
    <col min="3074" max="3074" width="0.5703125" style="46" customWidth="1"/>
    <col min="3075" max="3075" width="6.140625" style="46" customWidth="1"/>
    <col min="3076" max="3076" width="17.85546875" style="46" customWidth="1"/>
    <col min="3077" max="3077" width="35.42578125" style="46" customWidth="1"/>
    <col min="3078" max="3078" width="52" style="46" customWidth="1"/>
    <col min="3079" max="3079" width="16.28515625" style="46" customWidth="1"/>
    <col min="3080" max="3081" width="14.42578125" style="46" customWidth="1"/>
    <col min="3082" max="3082" width="16.140625" style="46" customWidth="1"/>
    <col min="3083" max="3083" width="13.140625" style="46" bestFit="1" customWidth="1"/>
    <col min="3084" max="3084" width="11.42578125" style="46"/>
    <col min="3085" max="3085" width="13.140625" style="46" bestFit="1" customWidth="1"/>
    <col min="3086" max="3329" width="11.42578125" style="46"/>
    <col min="3330" max="3330" width="0.5703125" style="46" customWidth="1"/>
    <col min="3331" max="3331" width="6.140625" style="46" customWidth="1"/>
    <col min="3332" max="3332" width="17.85546875" style="46" customWidth="1"/>
    <col min="3333" max="3333" width="35.42578125" style="46" customWidth="1"/>
    <col min="3334" max="3334" width="52" style="46" customWidth="1"/>
    <col min="3335" max="3335" width="16.28515625" style="46" customWidth="1"/>
    <col min="3336" max="3337" width="14.42578125" style="46" customWidth="1"/>
    <col min="3338" max="3338" width="16.140625" style="46" customWidth="1"/>
    <col min="3339" max="3339" width="13.140625" style="46" bestFit="1" customWidth="1"/>
    <col min="3340" max="3340" width="11.42578125" style="46"/>
    <col min="3341" max="3341" width="13.140625" style="46" bestFit="1" customWidth="1"/>
    <col min="3342" max="3585" width="11.42578125" style="46"/>
    <col min="3586" max="3586" width="0.5703125" style="46" customWidth="1"/>
    <col min="3587" max="3587" width="6.140625" style="46" customWidth="1"/>
    <col min="3588" max="3588" width="17.85546875" style="46" customWidth="1"/>
    <col min="3589" max="3589" width="35.42578125" style="46" customWidth="1"/>
    <col min="3590" max="3590" width="52" style="46" customWidth="1"/>
    <col min="3591" max="3591" width="16.28515625" style="46" customWidth="1"/>
    <col min="3592" max="3593" width="14.42578125" style="46" customWidth="1"/>
    <col min="3594" max="3594" width="16.140625" style="46" customWidth="1"/>
    <col min="3595" max="3595" width="13.140625" style="46" bestFit="1" customWidth="1"/>
    <col min="3596" max="3596" width="11.42578125" style="46"/>
    <col min="3597" max="3597" width="13.140625" style="46" bestFit="1" customWidth="1"/>
    <col min="3598" max="3841" width="11.42578125" style="46"/>
    <col min="3842" max="3842" width="0.5703125" style="46" customWidth="1"/>
    <col min="3843" max="3843" width="6.140625" style="46" customWidth="1"/>
    <col min="3844" max="3844" width="17.85546875" style="46" customWidth="1"/>
    <col min="3845" max="3845" width="35.42578125" style="46" customWidth="1"/>
    <col min="3846" max="3846" width="52" style="46" customWidth="1"/>
    <col min="3847" max="3847" width="16.28515625" style="46" customWidth="1"/>
    <col min="3848" max="3849" width="14.42578125" style="46" customWidth="1"/>
    <col min="3850" max="3850" width="16.140625" style="46" customWidth="1"/>
    <col min="3851" max="3851" width="13.140625" style="46" bestFit="1" customWidth="1"/>
    <col min="3852" max="3852" width="11.42578125" style="46"/>
    <col min="3853" max="3853" width="13.140625" style="46" bestFit="1" customWidth="1"/>
    <col min="3854" max="4097" width="11.42578125" style="46"/>
    <col min="4098" max="4098" width="0.5703125" style="46" customWidth="1"/>
    <col min="4099" max="4099" width="6.140625" style="46" customWidth="1"/>
    <col min="4100" max="4100" width="17.85546875" style="46" customWidth="1"/>
    <col min="4101" max="4101" width="35.42578125" style="46" customWidth="1"/>
    <col min="4102" max="4102" width="52" style="46" customWidth="1"/>
    <col min="4103" max="4103" width="16.28515625" style="46" customWidth="1"/>
    <col min="4104" max="4105" width="14.42578125" style="46" customWidth="1"/>
    <col min="4106" max="4106" width="16.140625" style="46" customWidth="1"/>
    <col min="4107" max="4107" width="13.140625" style="46" bestFit="1" customWidth="1"/>
    <col min="4108" max="4108" width="11.42578125" style="46"/>
    <col min="4109" max="4109" width="13.140625" style="46" bestFit="1" customWidth="1"/>
    <col min="4110" max="4353" width="11.42578125" style="46"/>
    <col min="4354" max="4354" width="0.5703125" style="46" customWidth="1"/>
    <col min="4355" max="4355" width="6.140625" style="46" customWidth="1"/>
    <col min="4356" max="4356" width="17.85546875" style="46" customWidth="1"/>
    <col min="4357" max="4357" width="35.42578125" style="46" customWidth="1"/>
    <col min="4358" max="4358" width="52" style="46" customWidth="1"/>
    <col min="4359" max="4359" width="16.28515625" style="46" customWidth="1"/>
    <col min="4360" max="4361" width="14.42578125" style="46" customWidth="1"/>
    <col min="4362" max="4362" width="16.140625" style="46" customWidth="1"/>
    <col min="4363" max="4363" width="13.140625" style="46" bestFit="1" customWidth="1"/>
    <col min="4364" max="4364" width="11.42578125" style="46"/>
    <col min="4365" max="4365" width="13.140625" style="46" bestFit="1" customWidth="1"/>
    <col min="4366" max="4609" width="11.42578125" style="46"/>
    <col min="4610" max="4610" width="0.5703125" style="46" customWidth="1"/>
    <col min="4611" max="4611" width="6.140625" style="46" customWidth="1"/>
    <col min="4612" max="4612" width="17.85546875" style="46" customWidth="1"/>
    <col min="4613" max="4613" width="35.42578125" style="46" customWidth="1"/>
    <col min="4614" max="4614" width="52" style="46" customWidth="1"/>
    <col min="4615" max="4615" width="16.28515625" style="46" customWidth="1"/>
    <col min="4616" max="4617" width="14.42578125" style="46" customWidth="1"/>
    <col min="4618" max="4618" width="16.140625" style="46" customWidth="1"/>
    <col min="4619" max="4619" width="13.140625" style="46" bestFit="1" customWidth="1"/>
    <col min="4620" max="4620" width="11.42578125" style="46"/>
    <col min="4621" max="4621" width="13.140625" style="46" bestFit="1" customWidth="1"/>
    <col min="4622" max="4865" width="11.42578125" style="46"/>
    <col min="4866" max="4866" width="0.5703125" style="46" customWidth="1"/>
    <col min="4867" max="4867" width="6.140625" style="46" customWidth="1"/>
    <col min="4868" max="4868" width="17.85546875" style="46" customWidth="1"/>
    <col min="4869" max="4869" width="35.42578125" style="46" customWidth="1"/>
    <col min="4870" max="4870" width="52" style="46" customWidth="1"/>
    <col min="4871" max="4871" width="16.28515625" style="46" customWidth="1"/>
    <col min="4872" max="4873" width="14.42578125" style="46" customWidth="1"/>
    <col min="4874" max="4874" width="16.140625" style="46" customWidth="1"/>
    <col min="4875" max="4875" width="13.140625" style="46" bestFit="1" customWidth="1"/>
    <col min="4876" max="4876" width="11.42578125" style="46"/>
    <col min="4877" max="4877" width="13.140625" style="46" bestFit="1" customWidth="1"/>
    <col min="4878" max="5121" width="11.42578125" style="46"/>
    <col min="5122" max="5122" width="0.5703125" style="46" customWidth="1"/>
    <col min="5123" max="5123" width="6.140625" style="46" customWidth="1"/>
    <col min="5124" max="5124" width="17.85546875" style="46" customWidth="1"/>
    <col min="5125" max="5125" width="35.42578125" style="46" customWidth="1"/>
    <col min="5126" max="5126" width="52" style="46" customWidth="1"/>
    <col min="5127" max="5127" width="16.28515625" style="46" customWidth="1"/>
    <col min="5128" max="5129" width="14.42578125" style="46" customWidth="1"/>
    <col min="5130" max="5130" width="16.140625" style="46" customWidth="1"/>
    <col min="5131" max="5131" width="13.140625" style="46" bestFit="1" customWidth="1"/>
    <col min="5132" max="5132" width="11.42578125" style="46"/>
    <col min="5133" max="5133" width="13.140625" style="46" bestFit="1" customWidth="1"/>
    <col min="5134" max="5377" width="11.42578125" style="46"/>
    <col min="5378" max="5378" width="0.5703125" style="46" customWidth="1"/>
    <col min="5379" max="5379" width="6.140625" style="46" customWidth="1"/>
    <col min="5380" max="5380" width="17.85546875" style="46" customWidth="1"/>
    <col min="5381" max="5381" width="35.42578125" style="46" customWidth="1"/>
    <col min="5382" max="5382" width="52" style="46" customWidth="1"/>
    <col min="5383" max="5383" width="16.28515625" style="46" customWidth="1"/>
    <col min="5384" max="5385" width="14.42578125" style="46" customWidth="1"/>
    <col min="5386" max="5386" width="16.140625" style="46" customWidth="1"/>
    <col min="5387" max="5387" width="13.140625" style="46" bestFit="1" customWidth="1"/>
    <col min="5388" max="5388" width="11.42578125" style="46"/>
    <col min="5389" max="5389" width="13.140625" style="46" bestFit="1" customWidth="1"/>
    <col min="5390" max="5633" width="11.42578125" style="46"/>
    <col min="5634" max="5634" width="0.5703125" style="46" customWidth="1"/>
    <col min="5635" max="5635" width="6.140625" style="46" customWidth="1"/>
    <col min="5636" max="5636" width="17.85546875" style="46" customWidth="1"/>
    <col min="5637" max="5637" width="35.42578125" style="46" customWidth="1"/>
    <col min="5638" max="5638" width="52" style="46" customWidth="1"/>
    <col min="5639" max="5639" width="16.28515625" style="46" customWidth="1"/>
    <col min="5640" max="5641" width="14.42578125" style="46" customWidth="1"/>
    <col min="5642" max="5642" width="16.140625" style="46" customWidth="1"/>
    <col min="5643" max="5643" width="13.140625" style="46" bestFit="1" customWidth="1"/>
    <col min="5644" max="5644" width="11.42578125" style="46"/>
    <col min="5645" max="5645" width="13.140625" style="46" bestFit="1" customWidth="1"/>
    <col min="5646" max="5889" width="11.42578125" style="46"/>
    <col min="5890" max="5890" width="0.5703125" style="46" customWidth="1"/>
    <col min="5891" max="5891" width="6.140625" style="46" customWidth="1"/>
    <col min="5892" max="5892" width="17.85546875" style="46" customWidth="1"/>
    <col min="5893" max="5893" width="35.42578125" style="46" customWidth="1"/>
    <col min="5894" max="5894" width="52" style="46" customWidth="1"/>
    <col min="5895" max="5895" width="16.28515625" style="46" customWidth="1"/>
    <col min="5896" max="5897" width="14.42578125" style="46" customWidth="1"/>
    <col min="5898" max="5898" width="16.140625" style="46" customWidth="1"/>
    <col min="5899" max="5899" width="13.140625" style="46" bestFit="1" customWidth="1"/>
    <col min="5900" max="5900" width="11.42578125" style="46"/>
    <col min="5901" max="5901" width="13.140625" style="46" bestFit="1" customWidth="1"/>
    <col min="5902" max="6145" width="11.42578125" style="46"/>
    <col min="6146" max="6146" width="0.5703125" style="46" customWidth="1"/>
    <col min="6147" max="6147" width="6.140625" style="46" customWidth="1"/>
    <col min="6148" max="6148" width="17.85546875" style="46" customWidth="1"/>
    <col min="6149" max="6149" width="35.42578125" style="46" customWidth="1"/>
    <col min="6150" max="6150" width="52" style="46" customWidth="1"/>
    <col min="6151" max="6151" width="16.28515625" style="46" customWidth="1"/>
    <col min="6152" max="6153" width="14.42578125" style="46" customWidth="1"/>
    <col min="6154" max="6154" width="16.140625" style="46" customWidth="1"/>
    <col min="6155" max="6155" width="13.140625" style="46" bestFit="1" customWidth="1"/>
    <col min="6156" max="6156" width="11.42578125" style="46"/>
    <col min="6157" max="6157" width="13.140625" style="46" bestFit="1" customWidth="1"/>
    <col min="6158" max="6401" width="11.42578125" style="46"/>
    <col min="6402" max="6402" width="0.5703125" style="46" customWidth="1"/>
    <col min="6403" max="6403" width="6.140625" style="46" customWidth="1"/>
    <col min="6404" max="6404" width="17.85546875" style="46" customWidth="1"/>
    <col min="6405" max="6405" width="35.42578125" style="46" customWidth="1"/>
    <col min="6406" max="6406" width="52" style="46" customWidth="1"/>
    <col min="6407" max="6407" width="16.28515625" style="46" customWidth="1"/>
    <col min="6408" max="6409" width="14.42578125" style="46" customWidth="1"/>
    <col min="6410" max="6410" width="16.140625" style="46" customWidth="1"/>
    <col min="6411" max="6411" width="13.140625" style="46" bestFit="1" customWidth="1"/>
    <col min="6412" max="6412" width="11.42578125" style="46"/>
    <col min="6413" max="6413" width="13.140625" style="46" bestFit="1" customWidth="1"/>
    <col min="6414" max="6657" width="11.42578125" style="46"/>
    <col min="6658" max="6658" width="0.5703125" style="46" customWidth="1"/>
    <col min="6659" max="6659" width="6.140625" style="46" customWidth="1"/>
    <col min="6660" max="6660" width="17.85546875" style="46" customWidth="1"/>
    <col min="6661" max="6661" width="35.42578125" style="46" customWidth="1"/>
    <col min="6662" max="6662" width="52" style="46" customWidth="1"/>
    <col min="6663" max="6663" width="16.28515625" style="46" customWidth="1"/>
    <col min="6664" max="6665" width="14.42578125" style="46" customWidth="1"/>
    <col min="6666" max="6666" width="16.140625" style="46" customWidth="1"/>
    <col min="6667" max="6667" width="13.140625" style="46" bestFit="1" customWidth="1"/>
    <col min="6668" max="6668" width="11.42578125" style="46"/>
    <col min="6669" max="6669" width="13.140625" style="46" bestFit="1" customWidth="1"/>
    <col min="6670" max="6913" width="11.42578125" style="46"/>
    <col min="6914" max="6914" width="0.5703125" style="46" customWidth="1"/>
    <col min="6915" max="6915" width="6.140625" style="46" customWidth="1"/>
    <col min="6916" max="6916" width="17.85546875" style="46" customWidth="1"/>
    <col min="6917" max="6917" width="35.42578125" style="46" customWidth="1"/>
    <col min="6918" max="6918" width="52" style="46" customWidth="1"/>
    <col min="6919" max="6919" width="16.28515625" style="46" customWidth="1"/>
    <col min="6920" max="6921" width="14.42578125" style="46" customWidth="1"/>
    <col min="6922" max="6922" width="16.140625" style="46" customWidth="1"/>
    <col min="6923" max="6923" width="13.140625" style="46" bestFit="1" customWidth="1"/>
    <col min="6924" max="6924" width="11.42578125" style="46"/>
    <col min="6925" max="6925" width="13.140625" style="46" bestFit="1" customWidth="1"/>
    <col min="6926" max="7169" width="11.42578125" style="46"/>
    <col min="7170" max="7170" width="0.5703125" style="46" customWidth="1"/>
    <col min="7171" max="7171" width="6.140625" style="46" customWidth="1"/>
    <col min="7172" max="7172" width="17.85546875" style="46" customWidth="1"/>
    <col min="7173" max="7173" width="35.42578125" style="46" customWidth="1"/>
    <col min="7174" max="7174" width="52" style="46" customWidth="1"/>
    <col min="7175" max="7175" width="16.28515625" style="46" customWidth="1"/>
    <col min="7176" max="7177" width="14.42578125" style="46" customWidth="1"/>
    <col min="7178" max="7178" width="16.140625" style="46" customWidth="1"/>
    <col min="7179" max="7179" width="13.140625" style="46" bestFit="1" customWidth="1"/>
    <col min="7180" max="7180" width="11.42578125" style="46"/>
    <col min="7181" max="7181" width="13.140625" style="46" bestFit="1" customWidth="1"/>
    <col min="7182" max="7425" width="11.42578125" style="46"/>
    <col min="7426" max="7426" width="0.5703125" style="46" customWidth="1"/>
    <col min="7427" max="7427" width="6.140625" style="46" customWidth="1"/>
    <col min="7428" max="7428" width="17.85546875" style="46" customWidth="1"/>
    <col min="7429" max="7429" width="35.42578125" style="46" customWidth="1"/>
    <col min="7430" max="7430" width="52" style="46" customWidth="1"/>
    <col min="7431" max="7431" width="16.28515625" style="46" customWidth="1"/>
    <col min="7432" max="7433" width="14.42578125" style="46" customWidth="1"/>
    <col min="7434" max="7434" width="16.140625" style="46" customWidth="1"/>
    <col min="7435" max="7435" width="13.140625" style="46" bestFit="1" customWidth="1"/>
    <col min="7436" max="7436" width="11.42578125" style="46"/>
    <col min="7437" max="7437" width="13.140625" style="46" bestFit="1" customWidth="1"/>
    <col min="7438" max="7681" width="11.42578125" style="46"/>
    <col min="7682" max="7682" width="0.5703125" style="46" customWidth="1"/>
    <col min="7683" max="7683" width="6.140625" style="46" customWidth="1"/>
    <col min="7684" max="7684" width="17.85546875" style="46" customWidth="1"/>
    <col min="7685" max="7685" width="35.42578125" style="46" customWidth="1"/>
    <col min="7686" max="7686" width="52" style="46" customWidth="1"/>
    <col min="7687" max="7687" width="16.28515625" style="46" customWidth="1"/>
    <col min="7688" max="7689" width="14.42578125" style="46" customWidth="1"/>
    <col min="7690" max="7690" width="16.140625" style="46" customWidth="1"/>
    <col min="7691" max="7691" width="13.140625" style="46" bestFit="1" customWidth="1"/>
    <col min="7692" max="7692" width="11.42578125" style="46"/>
    <col min="7693" max="7693" width="13.140625" style="46" bestFit="1" customWidth="1"/>
    <col min="7694" max="7937" width="11.42578125" style="46"/>
    <col min="7938" max="7938" width="0.5703125" style="46" customWidth="1"/>
    <col min="7939" max="7939" width="6.140625" style="46" customWidth="1"/>
    <col min="7940" max="7940" width="17.85546875" style="46" customWidth="1"/>
    <col min="7941" max="7941" width="35.42578125" style="46" customWidth="1"/>
    <col min="7942" max="7942" width="52" style="46" customWidth="1"/>
    <col min="7943" max="7943" width="16.28515625" style="46" customWidth="1"/>
    <col min="7944" max="7945" width="14.42578125" style="46" customWidth="1"/>
    <col min="7946" max="7946" width="16.140625" style="46" customWidth="1"/>
    <col min="7947" max="7947" width="13.140625" style="46" bestFit="1" customWidth="1"/>
    <col min="7948" max="7948" width="11.42578125" style="46"/>
    <col min="7949" max="7949" width="13.140625" style="46" bestFit="1" customWidth="1"/>
    <col min="7950" max="8193" width="11.42578125" style="46"/>
    <col min="8194" max="8194" width="0.5703125" style="46" customWidth="1"/>
    <col min="8195" max="8195" width="6.140625" style="46" customWidth="1"/>
    <col min="8196" max="8196" width="17.85546875" style="46" customWidth="1"/>
    <col min="8197" max="8197" width="35.42578125" style="46" customWidth="1"/>
    <col min="8198" max="8198" width="52" style="46" customWidth="1"/>
    <col min="8199" max="8199" width="16.28515625" style="46" customWidth="1"/>
    <col min="8200" max="8201" width="14.42578125" style="46" customWidth="1"/>
    <col min="8202" max="8202" width="16.140625" style="46" customWidth="1"/>
    <col min="8203" max="8203" width="13.140625" style="46" bestFit="1" customWidth="1"/>
    <col min="8204" max="8204" width="11.42578125" style="46"/>
    <col min="8205" max="8205" width="13.140625" style="46" bestFit="1" customWidth="1"/>
    <col min="8206" max="8449" width="11.42578125" style="46"/>
    <col min="8450" max="8450" width="0.5703125" style="46" customWidth="1"/>
    <col min="8451" max="8451" width="6.140625" style="46" customWidth="1"/>
    <col min="8452" max="8452" width="17.85546875" style="46" customWidth="1"/>
    <col min="8453" max="8453" width="35.42578125" style="46" customWidth="1"/>
    <col min="8454" max="8454" width="52" style="46" customWidth="1"/>
    <col min="8455" max="8455" width="16.28515625" style="46" customWidth="1"/>
    <col min="8456" max="8457" width="14.42578125" style="46" customWidth="1"/>
    <col min="8458" max="8458" width="16.140625" style="46" customWidth="1"/>
    <col min="8459" max="8459" width="13.140625" style="46" bestFit="1" customWidth="1"/>
    <col min="8460" max="8460" width="11.42578125" style="46"/>
    <col min="8461" max="8461" width="13.140625" style="46" bestFit="1" customWidth="1"/>
    <col min="8462" max="8705" width="11.42578125" style="46"/>
    <col min="8706" max="8706" width="0.5703125" style="46" customWidth="1"/>
    <col min="8707" max="8707" width="6.140625" style="46" customWidth="1"/>
    <col min="8708" max="8708" width="17.85546875" style="46" customWidth="1"/>
    <col min="8709" max="8709" width="35.42578125" style="46" customWidth="1"/>
    <col min="8710" max="8710" width="52" style="46" customWidth="1"/>
    <col min="8711" max="8711" width="16.28515625" style="46" customWidth="1"/>
    <col min="8712" max="8713" width="14.42578125" style="46" customWidth="1"/>
    <col min="8714" max="8714" width="16.140625" style="46" customWidth="1"/>
    <col min="8715" max="8715" width="13.140625" style="46" bestFit="1" customWidth="1"/>
    <col min="8716" max="8716" width="11.42578125" style="46"/>
    <col min="8717" max="8717" width="13.140625" style="46" bestFit="1" customWidth="1"/>
    <col min="8718" max="8961" width="11.42578125" style="46"/>
    <col min="8962" max="8962" width="0.5703125" style="46" customWidth="1"/>
    <col min="8963" max="8963" width="6.140625" style="46" customWidth="1"/>
    <col min="8964" max="8964" width="17.85546875" style="46" customWidth="1"/>
    <col min="8965" max="8965" width="35.42578125" style="46" customWidth="1"/>
    <col min="8966" max="8966" width="52" style="46" customWidth="1"/>
    <col min="8967" max="8967" width="16.28515625" style="46" customWidth="1"/>
    <col min="8968" max="8969" width="14.42578125" style="46" customWidth="1"/>
    <col min="8970" max="8970" width="16.140625" style="46" customWidth="1"/>
    <col min="8971" max="8971" width="13.140625" style="46" bestFit="1" customWidth="1"/>
    <col min="8972" max="8972" width="11.42578125" style="46"/>
    <col min="8973" max="8973" width="13.140625" style="46" bestFit="1" customWidth="1"/>
    <col min="8974" max="9217" width="11.42578125" style="46"/>
    <col min="9218" max="9218" width="0.5703125" style="46" customWidth="1"/>
    <col min="9219" max="9219" width="6.140625" style="46" customWidth="1"/>
    <col min="9220" max="9220" width="17.85546875" style="46" customWidth="1"/>
    <col min="9221" max="9221" width="35.42578125" style="46" customWidth="1"/>
    <col min="9222" max="9222" width="52" style="46" customWidth="1"/>
    <col min="9223" max="9223" width="16.28515625" style="46" customWidth="1"/>
    <col min="9224" max="9225" width="14.42578125" style="46" customWidth="1"/>
    <col min="9226" max="9226" width="16.140625" style="46" customWidth="1"/>
    <col min="9227" max="9227" width="13.140625" style="46" bestFit="1" customWidth="1"/>
    <col min="9228" max="9228" width="11.42578125" style="46"/>
    <col min="9229" max="9229" width="13.140625" style="46" bestFit="1" customWidth="1"/>
    <col min="9230" max="9473" width="11.42578125" style="46"/>
    <col min="9474" max="9474" width="0.5703125" style="46" customWidth="1"/>
    <col min="9475" max="9475" width="6.140625" style="46" customWidth="1"/>
    <col min="9476" max="9476" width="17.85546875" style="46" customWidth="1"/>
    <col min="9477" max="9477" width="35.42578125" style="46" customWidth="1"/>
    <col min="9478" max="9478" width="52" style="46" customWidth="1"/>
    <col min="9479" max="9479" width="16.28515625" style="46" customWidth="1"/>
    <col min="9480" max="9481" width="14.42578125" style="46" customWidth="1"/>
    <col min="9482" max="9482" width="16.140625" style="46" customWidth="1"/>
    <col min="9483" max="9483" width="13.140625" style="46" bestFit="1" customWidth="1"/>
    <col min="9484" max="9484" width="11.42578125" style="46"/>
    <col min="9485" max="9485" width="13.140625" style="46" bestFit="1" customWidth="1"/>
    <col min="9486" max="9729" width="11.42578125" style="46"/>
    <col min="9730" max="9730" width="0.5703125" style="46" customWidth="1"/>
    <col min="9731" max="9731" width="6.140625" style="46" customWidth="1"/>
    <col min="9732" max="9732" width="17.85546875" style="46" customWidth="1"/>
    <col min="9733" max="9733" width="35.42578125" style="46" customWidth="1"/>
    <col min="9734" max="9734" width="52" style="46" customWidth="1"/>
    <col min="9735" max="9735" width="16.28515625" style="46" customWidth="1"/>
    <col min="9736" max="9737" width="14.42578125" style="46" customWidth="1"/>
    <col min="9738" max="9738" width="16.140625" style="46" customWidth="1"/>
    <col min="9739" max="9739" width="13.140625" style="46" bestFit="1" customWidth="1"/>
    <col min="9740" max="9740" width="11.42578125" style="46"/>
    <col min="9741" max="9741" width="13.140625" style="46" bestFit="1" customWidth="1"/>
    <col min="9742" max="9985" width="11.42578125" style="46"/>
    <col min="9986" max="9986" width="0.5703125" style="46" customWidth="1"/>
    <col min="9987" max="9987" width="6.140625" style="46" customWidth="1"/>
    <col min="9988" max="9988" width="17.85546875" style="46" customWidth="1"/>
    <col min="9989" max="9989" width="35.42578125" style="46" customWidth="1"/>
    <col min="9990" max="9990" width="52" style="46" customWidth="1"/>
    <col min="9991" max="9991" width="16.28515625" style="46" customWidth="1"/>
    <col min="9992" max="9993" width="14.42578125" style="46" customWidth="1"/>
    <col min="9994" max="9994" width="16.140625" style="46" customWidth="1"/>
    <col min="9995" max="9995" width="13.140625" style="46" bestFit="1" customWidth="1"/>
    <col min="9996" max="9996" width="11.42578125" style="46"/>
    <col min="9997" max="9997" width="13.140625" style="46" bestFit="1" customWidth="1"/>
    <col min="9998" max="10241" width="11.42578125" style="46"/>
    <col min="10242" max="10242" width="0.5703125" style="46" customWidth="1"/>
    <col min="10243" max="10243" width="6.140625" style="46" customWidth="1"/>
    <col min="10244" max="10244" width="17.85546875" style="46" customWidth="1"/>
    <col min="10245" max="10245" width="35.42578125" style="46" customWidth="1"/>
    <col min="10246" max="10246" width="52" style="46" customWidth="1"/>
    <col min="10247" max="10247" width="16.28515625" style="46" customWidth="1"/>
    <col min="10248" max="10249" width="14.42578125" style="46" customWidth="1"/>
    <col min="10250" max="10250" width="16.140625" style="46" customWidth="1"/>
    <col min="10251" max="10251" width="13.140625" style="46" bestFit="1" customWidth="1"/>
    <col min="10252" max="10252" width="11.42578125" style="46"/>
    <col min="10253" max="10253" width="13.140625" style="46" bestFit="1" customWidth="1"/>
    <col min="10254" max="10497" width="11.42578125" style="46"/>
    <col min="10498" max="10498" width="0.5703125" style="46" customWidth="1"/>
    <col min="10499" max="10499" width="6.140625" style="46" customWidth="1"/>
    <col min="10500" max="10500" width="17.85546875" style="46" customWidth="1"/>
    <col min="10501" max="10501" width="35.42578125" style="46" customWidth="1"/>
    <col min="10502" max="10502" width="52" style="46" customWidth="1"/>
    <col min="10503" max="10503" width="16.28515625" style="46" customWidth="1"/>
    <col min="10504" max="10505" width="14.42578125" style="46" customWidth="1"/>
    <col min="10506" max="10506" width="16.140625" style="46" customWidth="1"/>
    <col min="10507" max="10507" width="13.140625" style="46" bestFit="1" customWidth="1"/>
    <col min="10508" max="10508" width="11.42578125" style="46"/>
    <col min="10509" max="10509" width="13.140625" style="46" bestFit="1" customWidth="1"/>
    <col min="10510" max="10753" width="11.42578125" style="46"/>
    <col min="10754" max="10754" width="0.5703125" style="46" customWidth="1"/>
    <col min="10755" max="10755" width="6.140625" style="46" customWidth="1"/>
    <col min="10756" max="10756" width="17.85546875" style="46" customWidth="1"/>
    <col min="10757" max="10757" width="35.42578125" style="46" customWidth="1"/>
    <col min="10758" max="10758" width="52" style="46" customWidth="1"/>
    <col min="10759" max="10759" width="16.28515625" style="46" customWidth="1"/>
    <col min="10760" max="10761" width="14.42578125" style="46" customWidth="1"/>
    <col min="10762" max="10762" width="16.140625" style="46" customWidth="1"/>
    <col min="10763" max="10763" width="13.140625" style="46" bestFit="1" customWidth="1"/>
    <col min="10764" max="10764" width="11.42578125" style="46"/>
    <col min="10765" max="10765" width="13.140625" style="46" bestFit="1" customWidth="1"/>
    <col min="10766" max="11009" width="11.42578125" style="46"/>
    <col min="11010" max="11010" width="0.5703125" style="46" customWidth="1"/>
    <col min="11011" max="11011" width="6.140625" style="46" customWidth="1"/>
    <col min="11012" max="11012" width="17.85546875" style="46" customWidth="1"/>
    <col min="11013" max="11013" width="35.42578125" style="46" customWidth="1"/>
    <col min="11014" max="11014" width="52" style="46" customWidth="1"/>
    <col min="11015" max="11015" width="16.28515625" style="46" customWidth="1"/>
    <col min="11016" max="11017" width="14.42578125" style="46" customWidth="1"/>
    <col min="11018" max="11018" width="16.140625" style="46" customWidth="1"/>
    <col min="11019" max="11019" width="13.140625" style="46" bestFit="1" customWidth="1"/>
    <col min="11020" max="11020" width="11.42578125" style="46"/>
    <col min="11021" max="11021" width="13.140625" style="46" bestFit="1" customWidth="1"/>
    <col min="11022" max="11265" width="11.42578125" style="46"/>
    <col min="11266" max="11266" width="0.5703125" style="46" customWidth="1"/>
    <col min="11267" max="11267" width="6.140625" style="46" customWidth="1"/>
    <col min="11268" max="11268" width="17.85546875" style="46" customWidth="1"/>
    <col min="11269" max="11269" width="35.42578125" style="46" customWidth="1"/>
    <col min="11270" max="11270" width="52" style="46" customWidth="1"/>
    <col min="11271" max="11271" width="16.28515625" style="46" customWidth="1"/>
    <col min="11272" max="11273" width="14.42578125" style="46" customWidth="1"/>
    <col min="11274" max="11274" width="16.140625" style="46" customWidth="1"/>
    <col min="11275" max="11275" width="13.140625" style="46" bestFit="1" customWidth="1"/>
    <col min="11276" max="11276" width="11.42578125" style="46"/>
    <col min="11277" max="11277" width="13.140625" style="46" bestFit="1" customWidth="1"/>
    <col min="11278" max="11521" width="11.42578125" style="46"/>
    <col min="11522" max="11522" width="0.5703125" style="46" customWidth="1"/>
    <col min="11523" max="11523" width="6.140625" style="46" customWidth="1"/>
    <col min="11524" max="11524" width="17.85546875" style="46" customWidth="1"/>
    <col min="11525" max="11525" width="35.42578125" style="46" customWidth="1"/>
    <col min="11526" max="11526" width="52" style="46" customWidth="1"/>
    <col min="11527" max="11527" width="16.28515625" style="46" customWidth="1"/>
    <col min="11528" max="11529" width="14.42578125" style="46" customWidth="1"/>
    <col min="11530" max="11530" width="16.140625" style="46" customWidth="1"/>
    <col min="11531" max="11531" width="13.140625" style="46" bestFit="1" customWidth="1"/>
    <col min="11532" max="11532" width="11.42578125" style="46"/>
    <col min="11533" max="11533" width="13.140625" style="46" bestFit="1" customWidth="1"/>
    <col min="11534" max="11777" width="11.42578125" style="46"/>
    <col min="11778" max="11778" width="0.5703125" style="46" customWidth="1"/>
    <col min="11779" max="11779" width="6.140625" style="46" customWidth="1"/>
    <col min="11780" max="11780" width="17.85546875" style="46" customWidth="1"/>
    <col min="11781" max="11781" width="35.42578125" style="46" customWidth="1"/>
    <col min="11782" max="11782" width="52" style="46" customWidth="1"/>
    <col min="11783" max="11783" width="16.28515625" style="46" customWidth="1"/>
    <col min="11784" max="11785" width="14.42578125" style="46" customWidth="1"/>
    <col min="11786" max="11786" width="16.140625" style="46" customWidth="1"/>
    <col min="11787" max="11787" width="13.140625" style="46" bestFit="1" customWidth="1"/>
    <col min="11788" max="11788" width="11.42578125" style="46"/>
    <col min="11789" max="11789" width="13.140625" style="46" bestFit="1" customWidth="1"/>
    <col min="11790" max="12033" width="11.42578125" style="46"/>
    <col min="12034" max="12034" width="0.5703125" style="46" customWidth="1"/>
    <col min="12035" max="12035" width="6.140625" style="46" customWidth="1"/>
    <col min="12036" max="12036" width="17.85546875" style="46" customWidth="1"/>
    <col min="12037" max="12037" width="35.42578125" style="46" customWidth="1"/>
    <col min="12038" max="12038" width="52" style="46" customWidth="1"/>
    <col min="12039" max="12039" width="16.28515625" style="46" customWidth="1"/>
    <col min="12040" max="12041" width="14.42578125" style="46" customWidth="1"/>
    <col min="12042" max="12042" width="16.140625" style="46" customWidth="1"/>
    <col min="12043" max="12043" width="13.140625" style="46" bestFit="1" customWidth="1"/>
    <col min="12044" max="12044" width="11.42578125" style="46"/>
    <col min="12045" max="12045" width="13.140625" style="46" bestFit="1" customWidth="1"/>
    <col min="12046" max="12289" width="11.42578125" style="46"/>
    <col min="12290" max="12290" width="0.5703125" style="46" customWidth="1"/>
    <col min="12291" max="12291" width="6.140625" style="46" customWidth="1"/>
    <col min="12292" max="12292" width="17.85546875" style="46" customWidth="1"/>
    <col min="12293" max="12293" width="35.42578125" style="46" customWidth="1"/>
    <col min="12294" max="12294" width="52" style="46" customWidth="1"/>
    <col min="12295" max="12295" width="16.28515625" style="46" customWidth="1"/>
    <col min="12296" max="12297" width="14.42578125" style="46" customWidth="1"/>
    <col min="12298" max="12298" width="16.140625" style="46" customWidth="1"/>
    <col min="12299" max="12299" width="13.140625" style="46" bestFit="1" customWidth="1"/>
    <col min="12300" max="12300" width="11.42578125" style="46"/>
    <col min="12301" max="12301" width="13.140625" style="46" bestFit="1" customWidth="1"/>
    <col min="12302" max="12545" width="11.42578125" style="46"/>
    <col min="12546" max="12546" width="0.5703125" style="46" customWidth="1"/>
    <col min="12547" max="12547" width="6.140625" style="46" customWidth="1"/>
    <col min="12548" max="12548" width="17.85546875" style="46" customWidth="1"/>
    <col min="12549" max="12549" width="35.42578125" style="46" customWidth="1"/>
    <col min="12550" max="12550" width="52" style="46" customWidth="1"/>
    <col min="12551" max="12551" width="16.28515625" style="46" customWidth="1"/>
    <col min="12552" max="12553" width="14.42578125" style="46" customWidth="1"/>
    <col min="12554" max="12554" width="16.140625" style="46" customWidth="1"/>
    <col min="12555" max="12555" width="13.140625" style="46" bestFit="1" customWidth="1"/>
    <col min="12556" max="12556" width="11.42578125" style="46"/>
    <col min="12557" max="12557" width="13.140625" style="46" bestFit="1" customWidth="1"/>
    <col min="12558" max="12801" width="11.42578125" style="46"/>
    <col min="12802" max="12802" width="0.5703125" style="46" customWidth="1"/>
    <col min="12803" max="12803" width="6.140625" style="46" customWidth="1"/>
    <col min="12804" max="12804" width="17.85546875" style="46" customWidth="1"/>
    <col min="12805" max="12805" width="35.42578125" style="46" customWidth="1"/>
    <col min="12806" max="12806" width="52" style="46" customWidth="1"/>
    <col min="12807" max="12807" width="16.28515625" style="46" customWidth="1"/>
    <col min="12808" max="12809" width="14.42578125" style="46" customWidth="1"/>
    <col min="12810" max="12810" width="16.140625" style="46" customWidth="1"/>
    <col min="12811" max="12811" width="13.140625" style="46" bestFit="1" customWidth="1"/>
    <col min="12812" max="12812" width="11.42578125" style="46"/>
    <col min="12813" max="12813" width="13.140625" style="46" bestFit="1" customWidth="1"/>
    <col min="12814" max="13057" width="11.42578125" style="46"/>
    <col min="13058" max="13058" width="0.5703125" style="46" customWidth="1"/>
    <col min="13059" max="13059" width="6.140625" style="46" customWidth="1"/>
    <col min="13060" max="13060" width="17.85546875" style="46" customWidth="1"/>
    <col min="13061" max="13061" width="35.42578125" style="46" customWidth="1"/>
    <col min="13062" max="13062" width="52" style="46" customWidth="1"/>
    <col min="13063" max="13063" width="16.28515625" style="46" customWidth="1"/>
    <col min="13064" max="13065" width="14.42578125" style="46" customWidth="1"/>
    <col min="13066" max="13066" width="16.140625" style="46" customWidth="1"/>
    <col min="13067" max="13067" width="13.140625" style="46" bestFit="1" customWidth="1"/>
    <col min="13068" max="13068" width="11.42578125" style="46"/>
    <col min="13069" max="13069" width="13.140625" style="46" bestFit="1" customWidth="1"/>
    <col min="13070" max="13313" width="11.42578125" style="46"/>
    <col min="13314" max="13314" width="0.5703125" style="46" customWidth="1"/>
    <col min="13315" max="13315" width="6.140625" style="46" customWidth="1"/>
    <col min="13316" max="13316" width="17.85546875" style="46" customWidth="1"/>
    <col min="13317" max="13317" width="35.42578125" style="46" customWidth="1"/>
    <col min="13318" max="13318" width="52" style="46" customWidth="1"/>
    <col min="13319" max="13319" width="16.28515625" style="46" customWidth="1"/>
    <col min="13320" max="13321" width="14.42578125" style="46" customWidth="1"/>
    <col min="13322" max="13322" width="16.140625" style="46" customWidth="1"/>
    <col min="13323" max="13323" width="13.140625" style="46" bestFit="1" customWidth="1"/>
    <col min="13324" max="13324" width="11.42578125" style="46"/>
    <col min="13325" max="13325" width="13.140625" style="46" bestFit="1" customWidth="1"/>
    <col min="13326" max="13569" width="11.42578125" style="46"/>
    <col min="13570" max="13570" width="0.5703125" style="46" customWidth="1"/>
    <col min="13571" max="13571" width="6.140625" style="46" customWidth="1"/>
    <col min="13572" max="13572" width="17.85546875" style="46" customWidth="1"/>
    <col min="13573" max="13573" width="35.42578125" style="46" customWidth="1"/>
    <col min="13574" max="13574" width="52" style="46" customWidth="1"/>
    <col min="13575" max="13575" width="16.28515625" style="46" customWidth="1"/>
    <col min="13576" max="13577" width="14.42578125" style="46" customWidth="1"/>
    <col min="13578" max="13578" width="16.140625" style="46" customWidth="1"/>
    <col min="13579" max="13579" width="13.140625" style="46" bestFit="1" customWidth="1"/>
    <col min="13580" max="13580" width="11.42578125" style="46"/>
    <col min="13581" max="13581" width="13.140625" style="46" bestFit="1" customWidth="1"/>
    <col min="13582" max="13825" width="11.42578125" style="46"/>
    <col min="13826" max="13826" width="0.5703125" style="46" customWidth="1"/>
    <col min="13827" max="13827" width="6.140625" style="46" customWidth="1"/>
    <col min="13828" max="13828" width="17.85546875" style="46" customWidth="1"/>
    <col min="13829" max="13829" width="35.42578125" style="46" customWidth="1"/>
    <col min="13830" max="13830" width="52" style="46" customWidth="1"/>
    <col min="13831" max="13831" width="16.28515625" style="46" customWidth="1"/>
    <col min="13832" max="13833" width="14.42578125" style="46" customWidth="1"/>
    <col min="13834" max="13834" width="16.140625" style="46" customWidth="1"/>
    <col min="13835" max="13835" width="13.140625" style="46" bestFit="1" customWidth="1"/>
    <col min="13836" max="13836" width="11.42578125" style="46"/>
    <col min="13837" max="13837" width="13.140625" style="46" bestFit="1" customWidth="1"/>
    <col min="13838" max="14081" width="11.42578125" style="46"/>
    <col min="14082" max="14082" width="0.5703125" style="46" customWidth="1"/>
    <col min="14083" max="14083" width="6.140625" style="46" customWidth="1"/>
    <col min="14084" max="14084" width="17.85546875" style="46" customWidth="1"/>
    <col min="14085" max="14085" width="35.42578125" style="46" customWidth="1"/>
    <col min="14086" max="14086" width="52" style="46" customWidth="1"/>
    <col min="14087" max="14087" width="16.28515625" style="46" customWidth="1"/>
    <col min="14088" max="14089" width="14.42578125" style="46" customWidth="1"/>
    <col min="14090" max="14090" width="16.140625" style="46" customWidth="1"/>
    <col min="14091" max="14091" width="13.140625" style="46" bestFit="1" customWidth="1"/>
    <col min="14092" max="14092" width="11.42578125" style="46"/>
    <col min="14093" max="14093" width="13.140625" style="46" bestFit="1" customWidth="1"/>
    <col min="14094" max="14337" width="11.42578125" style="46"/>
    <col min="14338" max="14338" width="0.5703125" style="46" customWidth="1"/>
    <col min="14339" max="14339" width="6.140625" style="46" customWidth="1"/>
    <col min="14340" max="14340" width="17.85546875" style="46" customWidth="1"/>
    <col min="14341" max="14341" width="35.42578125" style="46" customWidth="1"/>
    <col min="14342" max="14342" width="52" style="46" customWidth="1"/>
    <col min="14343" max="14343" width="16.28515625" style="46" customWidth="1"/>
    <col min="14344" max="14345" width="14.42578125" style="46" customWidth="1"/>
    <col min="14346" max="14346" width="16.140625" style="46" customWidth="1"/>
    <col min="14347" max="14347" width="13.140625" style="46" bestFit="1" customWidth="1"/>
    <col min="14348" max="14348" width="11.42578125" style="46"/>
    <col min="14349" max="14349" width="13.140625" style="46" bestFit="1" customWidth="1"/>
    <col min="14350" max="14593" width="11.42578125" style="46"/>
    <col min="14594" max="14594" width="0.5703125" style="46" customWidth="1"/>
    <col min="14595" max="14595" width="6.140625" style="46" customWidth="1"/>
    <col min="14596" max="14596" width="17.85546875" style="46" customWidth="1"/>
    <col min="14597" max="14597" width="35.42578125" style="46" customWidth="1"/>
    <col min="14598" max="14598" width="52" style="46" customWidth="1"/>
    <col min="14599" max="14599" width="16.28515625" style="46" customWidth="1"/>
    <col min="14600" max="14601" width="14.42578125" style="46" customWidth="1"/>
    <col min="14602" max="14602" width="16.140625" style="46" customWidth="1"/>
    <col min="14603" max="14603" width="13.140625" style="46" bestFit="1" customWidth="1"/>
    <col min="14604" max="14604" width="11.42578125" style="46"/>
    <col min="14605" max="14605" width="13.140625" style="46" bestFit="1" customWidth="1"/>
    <col min="14606" max="14849" width="11.42578125" style="46"/>
    <col min="14850" max="14850" width="0.5703125" style="46" customWidth="1"/>
    <col min="14851" max="14851" width="6.140625" style="46" customWidth="1"/>
    <col min="14852" max="14852" width="17.85546875" style="46" customWidth="1"/>
    <col min="14853" max="14853" width="35.42578125" style="46" customWidth="1"/>
    <col min="14854" max="14854" width="52" style="46" customWidth="1"/>
    <col min="14855" max="14855" width="16.28515625" style="46" customWidth="1"/>
    <col min="14856" max="14857" width="14.42578125" style="46" customWidth="1"/>
    <col min="14858" max="14858" width="16.140625" style="46" customWidth="1"/>
    <col min="14859" max="14859" width="13.140625" style="46" bestFit="1" customWidth="1"/>
    <col min="14860" max="14860" width="11.42578125" style="46"/>
    <col min="14861" max="14861" width="13.140625" style="46" bestFit="1" customWidth="1"/>
    <col min="14862" max="15105" width="11.42578125" style="46"/>
    <col min="15106" max="15106" width="0.5703125" style="46" customWidth="1"/>
    <col min="15107" max="15107" width="6.140625" style="46" customWidth="1"/>
    <col min="15108" max="15108" width="17.85546875" style="46" customWidth="1"/>
    <col min="15109" max="15109" width="35.42578125" style="46" customWidth="1"/>
    <col min="15110" max="15110" width="52" style="46" customWidth="1"/>
    <col min="15111" max="15111" width="16.28515625" style="46" customWidth="1"/>
    <col min="15112" max="15113" width="14.42578125" style="46" customWidth="1"/>
    <col min="15114" max="15114" width="16.140625" style="46" customWidth="1"/>
    <col min="15115" max="15115" width="13.140625" style="46" bestFit="1" customWidth="1"/>
    <col min="15116" max="15116" width="11.42578125" style="46"/>
    <col min="15117" max="15117" width="13.140625" style="46" bestFit="1" customWidth="1"/>
    <col min="15118" max="15361" width="11.42578125" style="46"/>
    <col min="15362" max="15362" width="0.5703125" style="46" customWidth="1"/>
    <col min="15363" max="15363" width="6.140625" style="46" customWidth="1"/>
    <col min="15364" max="15364" width="17.85546875" style="46" customWidth="1"/>
    <col min="15365" max="15365" width="35.42578125" style="46" customWidth="1"/>
    <col min="15366" max="15366" width="52" style="46" customWidth="1"/>
    <col min="15367" max="15367" width="16.28515625" style="46" customWidth="1"/>
    <col min="15368" max="15369" width="14.42578125" style="46" customWidth="1"/>
    <col min="15370" max="15370" width="16.140625" style="46" customWidth="1"/>
    <col min="15371" max="15371" width="13.140625" style="46" bestFit="1" customWidth="1"/>
    <col min="15372" max="15372" width="11.42578125" style="46"/>
    <col min="15373" max="15373" width="13.140625" style="46" bestFit="1" customWidth="1"/>
    <col min="15374" max="15617" width="11.42578125" style="46"/>
    <col min="15618" max="15618" width="0.5703125" style="46" customWidth="1"/>
    <col min="15619" max="15619" width="6.140625" style="46" customWidth="1"/>
    <col min="15620" max="15620" width="17.85546875" style="46" customWidth="1"/>
    <col min="15621" max="15621" width="35.42578125" style="46" customWidth="1"/>
    <col min="15622" max="15622" width="52" style="46" customWidth="1"/>
    <col min="15623" max="15623" width="16.28515625" style="46" customWidth="1"/>
    <col min="15624" max="15625" width="14.42578125" style="46" customWidth="1"/>
    <col min="15626" max="15626" width="16.140625" style="46" customWidth="1"/>
    <col min="15627" max="15627" width="13.140625" style="46" bestFit="1" customWidth="1"/>
    <col min="15628" max="15628" width="11.42578125" style="46"/>
    <col min="15629" max="15629" width="13.140625" style="46" bestFit="1" customWidth="1"/>
    <col min="15630" max="15873" width="11.42578125" style="46"/>
    <col min="15874" max="15874" width="0.5703125" style="46" customWidth="1"/>
    <col min="15875" max="15875" width="6.140625" style="46" customWidth="1"/>
    <col min="15876" max="15876" width="17.85546875" style="46" customWidth="1"/>
    <col min="15877" max="15877" width="35.42578125" style="46" customWidth="1"/>
    <col min="15878" max="15878" width="52" style="46" customWidth="1"/>
    <col min="15879" max="15879" width="16.28515625" style="46" customWidth="1"/>
    <col min="15880" max="15881" width="14.42578125" style="46" customWidth="1"/>
    <col min="15882" max="15882" width="16.140625" style="46" customWidth="1"/>
    <col min="15883" max="15883" width="13.140625" style="46" bestFit="1" customWidth="1"/>
    <col min="15884" max="15884" width="11.42578125" style="46"/>
    <col min="15885" max="15885" width="13.140625" style="46" bestFit="1" customWidth="1"/>
    <col min="15886" max="16129" width="11.42578125" style="46"/>
    <col min="16130" max="16130" width="0.5703125" style="46" customWidth="1"/>
    <col min="16131" max="16131" width="6.140625" style="46" customWidth="1"/>
    <col min="16132" max="16132" width="17.85546875" style="46" customWidth="1"/>
    <col min="16133" max="16133" width="35.42578125" style="46" customWidth="1"/>
    <col min="16134" max="16134" width="52" style="46" customWidth="1"/>
    <col min="16135" max="16135" width="16.28515625" style="46" customWidth="1"/>
    <col min="16136" max="16137" width="14.42578125" style="46" customWidth="1"/>
    <col min="16138" max="16138" width="16.140625" style="46" customWidth="1"/>
    <col min="16139" max="16139" width="13.140625" style="46" bestFit="1" customWidth="1"/>
    <col min="16140" max="16140" width="11.42578125" style="46"/>
    <col min="16141" max="16141" width="13.140625" style="46" bestFit="1" customWidth="1"/>
    <col min="16142" max="16384" width="11.42578125" style="46"/>
  </cols>
  <sheetData>
    <row r="1" spans="2:14" ht="15" customHeight="1" x14ac:dyDescent="0.35">
      <c r="B1" s="47"/>
      <c r="C1" s="47"/>
      <c r="D1" s="47"/>
      <c r="E1" s="47"/>
      <c r="F1" s="47"/>
      <c r="G1" s="47"/>
      <c r="H1" s="47"/>
      <c r="I1" s="47"/>
      <c r="J1" s="47"/>
    </row>
    <row r="2" spans="2:14" ht="15" customHeight="1" x14ac:dyDescent="0.35">
      <c r="B2" s="47"/>
      <c r="C2" s="47"/>
      <c r="D2" s="47"/>
      <c r="E2" s="47"/>
      <c r="F2" s="47"/>
      <c r="G2" s="47"/>
      <c r="H2" s="47"/>
      <c r="I2" s="47"/>
      <c r="J2" s="47"/>
    </row>
    <row r="3" spans="2:14" ht="15" customHeight="1" x14ac:dyDescent="0.35">
      <c r="B3" s="47"/>
      <c r="C3" s="47"/>
      <c r="D3" s="47"/>
      <c r="E3" s="47"/>
      <c r="F3" s="47"/>
      <c r="G3" s="47"/>
      <c r="H3" s="47"/>
      <c r="I3" s="47"/>
      <c r="J3" s="47"/>
    </row>
    <row r="4" spans="2:14" s="55" customFormat="1" ht="26.25" x14ac:dyDescent="0.35">
      <c r="B4" s="47"/>
      <c r="C4" s="47"/>
      <c r="D4" s="47"/>
      <c r="E4" s="47"/>
      <c r="F4" s="47"/>
      <c r="G4" s="47"/>
      <c r="H4" s="47"/>
      <c r="I4" s="47"/>
      <c r="J4" s="47"/>
    </row>
    <row r="5" spans="2:14" s="55" customFormat="1" ht="26.25" x14ac:dyDescent="0.35">
      <c r="B5" s="141" t="s">
        <v>56</v>
      </c>
      <c r="C5" s="141"/>
      <c r="D5" s="141"/>
      <c r="E5" s="141"/>
      <c r="F5" s="141"/>
      <c r="G5" s="141"/>
      <c r="H5" s="141"/>
      <c r="I5" s="141"/>
      <c r="J5" s="141"/>
    </row>
    <row r="6" spans="2:14" s="55" customFormat="1" ht="26.25" x14ac:dyDescent="0.35">
      <c r="B6" s="141" t="s">
        <v>57</v>
      </c>
      <c r="C6" s="141"/>
      <c r="D6" s="141"/>
      <c r="E6" s="141"/>
      <c r="F6" s="141"/>
      <c r="G6" s="141"/>
      <c r="H6" s="141"/>
      <c r="I6" s="141"/>
      <c r="J6" s="141"/>
    </row>
    <row r="7" spans="2:14" s="55" customFormat="1" ht="26.25" x14ac:dyDescent="0.35">
      <c r="B7" s="141" t="s">
        <v>87</v>
      </c>
      <c r="C7" s="141"/>
      <c r="D7" s="141"/>
      <c r="E7" s="141"/>
      <c r="F7" s="141"/>
      <c r="G7" s="141"/>
      <c r="H7" s="141"/>
      <c r="I7" s="141"/>
      <c r="J7" s="141"/>
      <c r="K7" s="47"/>
      <c r="L7" s="47"/>
      <c r="M7" s="47"/>
      <c r="N7" s="47"/>
    </row>
    <row r="8" spans="2:14" s="55" customFormat="1" ht="24.75" customHeight="1" thickBot="1" x14ac:dyDescent="0.4">
      <c r="B8" s="57"/>
      <c r="C8" s="57"/>
      <c r="D8" s="57"/>
      <c r="E8" s="57"/>
      <c r="F8" s="57"/>
      <c r="G8" s="57"/>
      <c r="H8" s="57"/>
      <c r="I8" s="57"/>
      <c r="J8" s="57"/>
      <c r="K8" s="46"/>
      <c r="L8" s="56"/>
      <c r="M8" s="56"/>
    </row>
    <row r="9" spans="2:14" s="55" customFormat="1" ht="24.75" customHeight="1" thickTop="1" x14ac:dyDescent="0.35">
      <c r="B9" s="47"/>
      <c r="C9" s="47"/>
      <c r="D9" s="47"/>
      <c r="E9" s="47"/>
      <c r="F9" s="47"/>
      <c r="G9" s="47"/>
      <c r="H9" s="47"/>
      <c r="I9" s="47"/>
      <c r="J9" s="47"/>
      <c r="K9" s="46"/>
      <c r="L9" s="56"/>
      <c r="M9" s="56"/>
    </row>
    <row r="10" spans="2:14" s="55" customFormat="1" ht="64.5" customHeight="1" x14ac:dyDescent="0.25">
      <c r="B10" s="59" t="s">
        <v>58</v>
      </c>
      <c r="C10" s="60" t="s">
        <v>59</v>
      </c>
      <c r="D10" s="59" t="s">
        <v>36</v>
      </c>
      <c r="E10" s="59" t="s">
        <v>0</v>
      </c>
      <c r="F10" s="59" t="s">
        <v>61</v>
      </c>
      <c r="G10" s="61" t="s">
        <v>60</v>
      </c>
      <c r="H10" s="59" t="s">
        <v>62</v>
      </c>
      <c r="I10" s="59" t="s">
        <v>64</v>
      </c>
      <c r="J10" s="61" t="s">
        <v>63</v>
      </c>
      <c r="K10" s="58"/>
      <c r="L10" s="58"/>
    </row>
    <row r="11" spans="2:14" ht="50.1" customHeight="1" x14ac:dyDescent="0.35">
      <c r="B11" s="83">
        <v>1</v>
      </c>
      <c r="C11" s="84" t="s">
        <v>65</v>
      </c>
      <c r="D11" s="85">
        <v>131308708</v>
      </c>
      <c r="E11" s="86" t="s">
        <v>66</v>
      </c>
      <c r="F11" s="87" t="s">
        <v>67</v>
      </c>
      <c r="G11" s="88">
        <v>35400</v>
      </c>
      <c r="H11" s="89" t="s">
        <v>80</v>
      </c>
      <c r="I11" s="90">
        <v>45226</v>
      </c>
      <c r="J11" s="90">
        <v>45226</v>
      </c>
    </row>
    <row r="12" spans="2:14" ht="50.1" customHeight="1" x14ac:dyDescent="0.35">
      <c r="B12" s="83">
        <v>2</v>
      </c>
      <c r="C12" s="84" t="s">
        <v>68</v>
      </c>
      <c r="D12" s="85">
        <v>102982980</v>
      </c>
      <c r="E12" s="86" t="s">
        <v>75</v>
      </c>
      <c r="F12" s="87" t="s">
        <v>69</v>
      </c>
      <c r="G12" s="91">
        <v>35400</v>
      </c>
      <c r="H12" s="89" t="s">
        <v>80</v>
      </c>
      <c r="I12" s="90">
        <v>45264</v>
      </c>
      <c r="J12" s="90">
        <v>45264</v>
      </c>
    </row>
    <row r="13" spans="2:14" ht="50.1" customHeight="1" x14ac:dyDescent="0.35">
      <c r="B13" s="83">
        <v>3</v>
      </c>
      <c r="C13" s="84" t="s">
        <v>70</v>
      </c>
      <c r="D13" s="85">
        <v>109479816</v>
      </c>
      <c r="E13" s="86" t="s">
        <v>76</v>
      </c>
      <c r="F13" s="87" t="s">
        <v>69</v>
      </c>
      <c r="G13" s="91">
        <v>11800</v>
      </c>
      <c r="H13" s="89" t="s">
        <v>80</v>
      </c>
      <c r="I13" s="90">
        <v>45264</v>
      </c>
      <c r="J13" s="90">
        <v>45264</v>
      </c>
    </row>
    <row r="14" spans="2:14" ht="50.1" customHeight="1" x14ac:dyDescent="0.35">
      <c r="B14" s="83">
        <v>4</v>
      </c>
      <c r="C14" s="84" t="s">
        <v>71</v>
      </c>
      <c r="D14" s="85">
        <v>101852321</v>
      </c>
      <c r="E14" s="86" t="s">
        <v>86</v>
      </c>
      <c r="F14" s="92" t="s">
        <v>72</v>
      </c>
      <c r="G14" s="91">
        <v>2389.9899999999998</v>
      </c>
      <c r="H14" s="89" t="s">
        <v>80</v>
      </c>
      <c r="I14" s="90">
        <v>45265</v>
      </c>
      <c r="J14" s="90">
        <v>45265</v>
      </c>
    </row>
    <row r="15" spans="2:14" ht="50.1" customHeight="1" x14ac:dyDescent="0.35">
      <c r="B15" s="83">
        <v>5</v>
      </c>
      <c r="C15" s="84" t="s">
        <v>74</v>
      </c>
      <c r="D15" s="85">
        <v>101549114</v>
      </c>
      <c r="E15" s="95" t="s">
        <v>73</v>
      </c>
      <c r="F15" s="94" t="s">
        <v>81</v>
      </c>
      <c r="G15" s="93">
        <v>16153.02</v>
      </c>
      <c r="H15" s="89" t="s">
        <v>80</v>
      </c>
      <c r="I15" s="90">
        <v>45321</v>
      </c>
      <c r="J15" s="90">
        <v>45322</v>
      </c>
    </row>
    <row r="16" spans="2:14" ht="78" customHeight="1" x14ac:dyDescent="0.35">
      <c r="B16" s="83">
        <v>6</v>
      </c>
      <c r="C16" s="100" t="s">
        <v>116</v>
      </c>
      <c r="D16" s="62">
        <v>101001577</v>
      </c>
      <c r="E16" s="101" t="s">
        <v>115</v>
      </c>
      <c r="F16" s="102" t="s">
        <v>119</v>
      </c>
      <c r="G16" s="66">
        <v>107439.18</v>
      </c>
      <c r="H16" s="64" t="s">
        <v>80</v>
      </c>
      <c r="I16" s="65">
        <v>45370</v>
      </c>
      <c r="J16" s="65">
        <v>45370</v>
      </c>
    </row>
    <row r="17" spans="2:11" ht="84" customHeight="1" x14ac:dyDescent="0.35">
      <c r="B17" s="83">
        <v>7</v>
      </c>
      <c r="C17" s="100" t="s">
        <v>117</v>
      </c>
      <c r="D17" s="62">
        <v>101001577</v>
      </c>
      <c r="E17" s="101" t="s">
        <v>115</v>
      </c>
      <c r="F17" s="102" t="s">
        <v>118</v>
      </c>
      <c r="G17" s="67">
        <v>28809.33</v>
      </c>
      <c r="H17" s="64" t="s">
        <v>80</v>
      </c>
      <c r="I17" s="65">
        <v>45370</v>
      </c>
      <c r="J17" s="65">
        <v>45370</v>
      </c>
      <c r="K17" s="103"/>
    </row>
    <row r="18" spans="2:11" ht="76.5" customHeight="1" x14ac:dyDescent="0.35">
      <c r="B18" s="83">
        <v>8</v>
      </c>
      <c r="C18" s="100" t="s">
        <v>124</v>
      </c>
      <c r="D18" s="62">
        <v>101001577</v>
      </c>
      <c r="E18" s="101" t="s">
        <v>115</v>
      </c>
      <c r="F18" s="102" t="s">
        <v>120</v>
      </c>
      <c r="G18" s="68">
        <v>101125.46</v>
      </c>
      <c r="H18" s="64" t="s">
        <v>80</v>
      </c>
      <c r="I18" s="65">
        <v>45378</v>
      </c>
      <c r="J18" s="65">
        <v>45378</v>
      </c>
    </row>
    <row r="19" spans="2:11" ht="76.5" customHeight="1" x14ac:dyDescent="0.35">
      <c r="B19" s="83">
        <v>9</v>
      </c>
      <c r="C19" s="100" t="s">
        <v>123</v>
      </c>
      <c r="D19" s="62">
        <v>101001577</v>
      </c>
      <c r="E19" s="101" t="s">
        <v>115</v>
      </c>
      <c r="F19" s="102" t="s">
        <v>122</v>
      </c>
      <c r="G19" s="68">
        <v>7787.76</v>
      </c>
      <c r="H19" s="64" t="s">
        <v>80</v>
      </c>
      <c r="I19" s="65">
        <v>45378</v>
      </c>
      <c r="J19" s="65">
        <v>45378</v>
      </c>
    </row>
    <row r="20" spans="2:11" ht="55.5" customHeight="1" x14ac:dyDescent="0.35">
      <c r="B20" s="83">
        <v>10</v>
      </c>
      <c r="C20" s="84" t="s">
        <v>88</v>
      </c>
      <c r="D20" s="85">
        <v>130172323</v>
      </c>
      <c r="E20" s="95" t="s">
        <v>89</v>
      </c>
      <c r="F20" s="94" t="s">
        <v>91</v>
      </c>
      <c r="G20" s="96">
        <v>1600000</v>
      </c>
      <c r="H20" s="89" t="s">
        <v>80</v>
      </c>
      <c r="I20" s="90">
        <v>45352</v>
      </c>
      <c r="J20" s="90">
        <v>45352</v>
      </c>
    </row>
    <row r="21" spans="2:11" ht="57.75" customHeight="1" x14ac:dyDescent="0.35">
      <c r="B21" s="83">
        <v>11</v>
      </c>
      <c r="C21" s="84" t="s">
        <v>88</v>
      </c>
      <c r="D21" s="85">
        <v>130172323</v>
      </c>
      <c r="E21" s="95" t="s">
        <v>89</v>
      </c>
      <c r="F21" s="94" t="s">
        <v>90</v>
      </c>
      <c r="G21" s="96">
        <v>35865</v>
      </c>
      <c r="H21" s="89" t="s">
        <v>80</v>
      </c>
      <c r="I21" s="90">
        <v>45352</v>
      </c>
      <c r="J21" s="90">
        <v>45352</v>
      </c>
    </row>
    <row r="22" spans="2:11" ht="79.5" customHeight="1" x14ac:dyDescent="0.35">
      <c r="B22" s="83">
        <v>12</v>
      </c>
      <c r="C22" s="84" t="s">
        <v>94</v>
      </c>
      <c r="D22" s="85">
        <v>132214331</v>
      </c>
      <c r="E22" s="95" t="s">
        <v>92</v>
      </c>
      <c r="F22" s="94" t="s">
        <v>93</v>
      </c>
      <c r="G22" s="96">
        <v>37207.760000000002</v>
      </c>
      <c r="H22" s="89" t="s">
        <v>80</v>
      </c>
      <c r="I22" s="90">
        <v>45358</v>
      </c>
      <c r="J22" s="90">
        <v>45358</v>
      </c>
    </row>
    <row r="23" spans="2:11" ht="113.25" customHeight="1" x14ac:dyDescent="0.35">
      <c r="B23" s="83">
        <v>13</v>
      </c>
      <c r="C23" s="84" t="s">
        <v>79</v>
      </c>
      <c r="D23" s="85">
        <v>101011149</v>
      </c>
      <c r="E23" s="95" t="s">
        <v>96</v>
      </c>
      <c r="F23" s="94" t="s">
        <v>95</v>
      </c>
      <c r="G23" s="96">
        <v>6628.51</v>
      </c>
      <c r="H23" s="89" t="s">
        <v>80</v>
      </c>
      <c r="I23" s="90">
        <v>45345</v>
      </c>
      <c r="J23" s="90">
        <v>45345</v>
      </c>
    </row>
    <row r="24" spans="2:11" ht="82.5" customHeight="1" x14ac:dyDescent="0.35">
      <c r="B24" s="83">
        <v>14</v>
      </c>
      <c r="C24" s="84" t="s">
        <v>78</v>
      </c>
      <c r="D24" s="85">
        <v>101011149</v>
      </c>
      <c r="E24" s="95" t="s">
        <v>96</v>
      </c>
      <c r="F24" s="94" t="s">
        <v>95</v>
      </c>
      <c r="G24" s="96">
        <v>13050.06</v>
      </c>
      <c r="H24" s="89" t="s">
        <v>80</v>
      </c>
      <c r="I24" s="90">
        <v>45348</v>
      </c>
      <c r="J24" s="90">
        <v>45348</v>
      </c>
    </row>
    <row r="25" spans="2:11" ht="108" customHeight="1" x14ac:dyDescent="0.35">
      <c r="B25" s="83">
        <v>15</v>
      </c>
      <c r="C25" s="84" t="s">
        <v>77</v>
      </c>
      <c r="D25" s="85">
        <v>101011149</v>
      </c>
      <c r="E25" s="95" t="s">
        <v>96</v>
      </c>
      <c r="F25" s="94" t="s">
        <v>95</v>
      </c>
      <c r="G25" s="96">
        <v>13072.41</v>
      </c>
      <c r="H25" s="89" t="s">
        <v>80</v>
      </c>
      <c r="I25" s="90">
        <v>45351</v>
      </c>
      <c r="J25" s="90">
        <v>45351</v>
      </c>
    </row>
    <row r="26" spans="2:11" ht="57.75" customHeight="1" x14ac:dyDescent="0.35">
      <c r="B26" s="83">
        <v>16</v>
      </c>
      <c r="C26" s="97" t="s">
        <v>99</v>
      </c>
      <c r="D26" s="85">
        <v>131084362</v>
      </c>
      <c r="E26" s="95" t="s">
        <v>98</v>
      </c>
      <c r="F26" s="94" t="s">
        <v>97</v>
      </c>
      <c r="G26" s="98">
        <v>8968</v>
      </c>
      <c r="H26" s="89" t="s">
        <v>80</v>
      </c>
      <c r="I26" s="90">
        <v>45352</v>
      </c>
      <c r="J26" s="90">
        <v>45352</v>
      </c>
    </row>
    <row r="27" spans="2:11" ht="54" customHeight="1" x14ac:dyDescent="0.35">
      <c r="B27" s="83">
        <v>17</v>
      </c>
      <c r="C27" s="97" t="s">
        <v>102</v>
      </c>
      <c r="D27" s="85">
        <v>130297118</v>
      </c>
      <c r="E27" s="95" t="s">
        <v>100</v>
      </c>
      <c r="F27" s="94" t="s">
        <v>101</v>
      </c>
      <c r="G27" s="96">
        <v>62268.4</v>
      </c>
      <c r="H27" s="89" t="s">
        <v>80</v>
      </c>
      <c r="I27" s="90">
        <v>45358</v>
      </c>
      <c r="J27" s="90">
        <v>45358</v>
      </c>
    </row>
    <row r="28" spans="2:11" ht="50.1" customHeight="1" x14ac:dyDescent="0.35">
      <c r="B28" s="83">
        <v>18</v>
      </c>
      <c r="C28" s="84" t="s">
        <v>103</v>
      </c>
      <c r="D28" s="85">
        <v>132955392</v>
      </c>
      <c r="E28" s="95" t="s">
        <v>105</v>
      </c>
      <c r="F28" s="94" t="s">
        <v>104</v>
      </c>
      <c r="G28" s="96">
        <v>27995.5</v>
      </c>
      <c r="H28" s="89" t="s">
        <v>80</v>
      </c>
      <c r="I28" s="90">
        <v>45355</v>
      </c>
      <c r="J28" s="90">
        <v>45355</v>
      </c>
    </row>
    <row r="29" spans="2:11" ht="84" customHeight="1" x14ac:dyDescent="0.35">
      <c r="B29" s="83">
        <v>19</v>
      </c>
      <c r="C29" s="97" t="s">
        <v>108</v>
      </c>
      <c r="D29" s="85">
        <v>101572698</v>
      </c>
      <c r="E29" s="95" t="s">
        <v>107</v>
      </c>
      <c r="F29" s="94" t="s">
        <v>106</v>
      </c>
      <c r="G29" s="96">
        <v>6519.5</v>
      </c>
      <c r="H29" s="89" t="s">
        <v>80</v>
      </c>
      <c r="I29" s="90">
        <v>45369</v>
      </c>
      <c r="J29" s="90">
        <v>45369</v>
      </c>
    </row>
    <row r="30" spans="2:11" ht="87.75" customHeight="1" x14ac:dyDescent="0.35">
      <c r="B30" s="83">
        <v>20</v>
      </c>
      <c r="C30" s="84" t="s">
        <v>110</v>
      </c>
      <c r="D30" s="85">
        <v>132074505</v>
      </c>
      <c r="E30" s="95" t="s">
        <v>109</v>
      </c>
      <c r="F30" s="94" t="s">
        <v>111</v>
      </c>
      <c r="G30" s="96">
        <v>11800</v>
      </c>
      <c r="H30" s="89" t="s">
        <v>80</v>
      </c>
      <c r="I30" s="90">
        <v>45363</v>
      </c>
      <c r="J30" s="90">
        <v>45363</v>
      </c>
    </row>
    <row r="31" spans="2:11" ht="121.5" customHeight="1" x14ac:dyDescent="0.35">
      <c r="B31" s="83">
        <v>21</v>
      </c>
      <c r="C31" s="84" t="s">
        <v>114</v>
      </c>
      <c r="D31" s="99">
        <v>112181243</v>
      </c>
      <c r="E31" s="95" t="s">
        <v>112</v>
      </c>
      <c r="F31" s="94" t="s">
        <v>113</v>
      </c>
      <c r="G31" s="96">
        <v>19281.2</v>
      </c>
      <c r="H31" s="89" t="s">
        <v>80</v>
      </c>
      <c r="I31" s="90">
        <v>45371</v>
      </c>
      <c r="J31" s="90">
        <v>45371</v>
      </c>
    </row>
    <row r="32" spans="2:11" ht="114.75" customHeight="1" x14ac:dyDescent="0.35">
      <c r="B32" s="83">
        <v>22</v>
      </c>
      <c r="C32" s="97" t="s">
        <v>126</v>
      </c>
      <c r="D32" s="85">
        <v>131211224</v>
      </c>
      <c r="E32" s="95" t="s">
        <v>121</v>
      </c>
      <c r="F32" s="94" t="s">
        <v>125</v>
      </c>
      <c r="G32" s="96">
        <v>262542.83</v>
      </c>
      <c r="H32" s="89" t="s">
        <v>80</v>
      </c>
      <c r="I32" s="90">
        <v>45369</v>
      </c>
      <c r="J32" s="90">
        <v>45369</v>
      </c>
    </row>
    <row r="33" spans="2:12" ht="34.5" customHeight="1" x14ac:dyDescent="0.35">
      <c r="B33" s="69"/>
      <c r="C33" s="70"/>
      <c r="D33" s="63"/>
      <c r="E33" s="71" t="s">
        <v>1</v>
      </c>
      <c r="F33" s="72"/>
      <c r="G33" s="73">
        <f>SUM(G11:G32)</f>
        <v>2451503.91</v>
      </c>
      <c r="H33" s="74"/>
      <c r="I33" s="74"/>
      <c r="J33" s="74"/>
      <c r="L33" s="48"/>
    </row>
    <row r="34" spans="2:12" ht="16.5" customHeight="1" x14ac:dyDescent="0.35">
      <c r="B34" s="75"/>
      <c r="C34" s="76"/>
      <c r="D34" s="76"/>
      <c r="E34" s="76"/>
      <c r="F34" s="77"/>
      <c r="G34" s="78"/>
      <c r="H34" s="79"/>
      <c r="I34" s="79"/>
      <c r="J34" s="79"/>
      <c r="L34" s="48"/>
    </row>
    <row r="35" spans="2:12" ht="16.5" customHeight="1" x14ac:dyDescent="0.35">
      <c r="B35" s="75"/>
      <c r="C35" s="76"/>
      <c r="D35" s="76"/>
      <c r="E35" s="76"/>
      <c r="F35" s="77"/>
      <c r="G35" s="78"/>
      <c r="H35" s="79"/>
      <c r="I35" s="79"/>
      <c r="J35" s="79"/>
      <c r="L35" s="48"/>
    </row>
    <row r="36" spans="2:12" ht="29.25" customHeight="1" x14ac:dyDescent="0.35">
      <c r="B36" s="75"/>
      <c r="C36" s="76"/>
      <c r="D36" s="76"/>
      <c r="E36" s="76"/>
      <c r="F36" s="77"/>
      <c r="G36" s="78"/>
      <c r="H36" s="79"/>
      <c r="I36" s="79"/>
      <c r="J36" s="79"/>
      <c r="L36" s="48"/>
    </row>
    <row r="37" spans="2:12" ht="16.5" customHeight="1" x14ac:dyDescent="0.35">
      <c r="B37" s="75"/>
      <c r="C37" s="76"/>
      <c r="D37" s="76"/>
      <c r="E37" s="76"/>
      <c r="F37" s="77"/>
      <c r="G37" s="78"/>
      <c r="H37" s="79"/>
      <c r="I37" s="79"/>
      <c r="J37" s="79"/>
      <c r="L37" s="48"/>
    </row>
    <row r="38" spans="2:12" ht="22.5" customHeight="1" x14ac:dyDescent="0.35">
      <c r="B38" s="75"/>
      <c r="C38" s="76"/>
      <c r="D38" s="76"/>
      <c r="E38" s="76"/>
      <c r="F38" s="77"/>
      <c r="G38" s="78"/>
      <c r="H38" s="79"/>
      <c r="I38" s="79"/>
      <c r="J38" s="79"/>
      <c r="L38" s="48"/>
    </row>
    <row r="39" spans="2:12" ht="21" customHeight="1" x14ac:dyDescent="0.35">
      <c r="B39" s="75"/>
      <c r="C39" s="76"/>
      <c r="D39" s="76"/>
      <c r="E39" s="76"/>
      <c r="F39" s="77"/>
      <c r="G39" s="78"/>
      <c r="H39" s="79"/>
      <c r="I39" s="79"/>
      <c r="J39" s="79"/>
      <c r="L39" s="48"/>
    </row>
    <row r="40" spans="2:12" ht="16.5" customHeight="1" x14ac:dyDescent="0.35">
      <c r="B40" s="75"/>
      <c r="C40" s="76"/>
      <c r="D40" s="76"/>
      <c r="E40" s="76"/>
      <c r="F40" s="77"/>
      <c r="G40" s="78"/>
      <c r="H40" s="79"/>
      <c r="I40" s="79"/>
      <c r="J40" s="79"/>
      <c r="L40" s="48"/>
    </row>
    <row r="41" spans="2:12" ht="16.5" customHeight="1" x14ac:dyDescent="0.35">
      <c r="B41" s="75"/>
      <c r="C41" s="76"/>
      <c r="D41" s="76"/>
      <c r="E41" s="76"/>
      <c r="F41" s="77"/>
      <c r="G41" s="78"/>
      <c r="H41" s="79"/>
      <c r="I41" s="79"/>
      <c r="J41" s="79"/>
      <c r="L41" s="48"/>
    </row>
    <row r="42" spans="2:12" ht="16.5" customHeight="1" x14ac:dyDescent="0.35">
      <c r="B42" s="75"/>
      <c r="C42" s="76"/>
      <c r="D42" s="76"/>
      <c r="E42" s="76"/>
      <c r="F42" s="77"/>
      <c r="G42" s="78"/>
      <c r="H42" s="79"/>
      <c r="I42" s="79"/>
      <c r="J42" s="79"/>
      <c r="L42" s="48"/>
    </row>
    <row r="43" spans="2:12" ht="16.5" customHeight="1" x14ac:dyDescent="0.35">
      <c r="B43" s="75"/>
      <c r="C43" s="76"/>
      <c r="D43" s="76"/>
      <c r="E43" s="76"/>
      <c r="F43" s="77"/>
      <c r="G43" s="78"/>
      <c r="H43" s="79"/>
      <c r="I43" s="79"/>
      <c r="J43" s="79"/>
      <c r="L43" s="48"/>
    </row>
    <row r="44" spans="2:12" ht="16.5" customHeight="1" x14ac:dyDescent="0.35">
      <c r="B44" s="75"/>
      <c r="C44" s="76"/>
      <c r="D44" s="76"/>
      <c r="E44" s="76"/>
      <c r="F44" s="77"/>
      <c r="G44" s="78"/>
      <c r="H44" s="79"/>
      <c r="I44" s="79"/>
      <c r="J44" s="79"/>
      <c r="L44" s="48"/>
    </row>
    <row r="45" spans="2:12" ht="16.5" customHeight="1" x14ac:dyDescent="0.35">
      <c r="B45" s="75"/>
      <c r="C45" s="80"/>
      <c r="D45" s="80"/>
      <c r="E45" s="79"/>
      <c r="F45" s="79"/>
      <c r="G45" s="81"/>
      <c r="H45" s="79"/>
      <c r="I45" s="79"/>
      <c r="J45" s="79"/>
    </row>
    <row r="46" spans="2:12" ht="16.5" hidden="1" customHeight="1" x14ac:dyDescent="0.35">
      <c r="B46" s="75"/>
      <c r="C46" s="80"/>
      <c r="D46" s="80"/>
      <c r="E46" s="79"/>
      <c r="F46" s="79"/>
      <c r="G46" s="81"/>
      <c r="H46" s="79"/>
      <c r="I46" s="79"/>
      <c r="J46" s="79"/>
    </row>
    <row r="47" spans="2:12" ht="31.5" customHeight="1" x14ac:dyDescent="0.35">
      <c r="B47" s="144" t="s">
        <v>83</v>
      </c>
      <c r="C47" s="144"/>
      <c r="D47" s="144"/>
      <c r="E47" s="144"/>
      <c r="F47" s="77" t="s">
        <v>35</v>
      </c>
      <c r="G47" s="142" t="s">
        <v>34</v>
      </c>
      <c r="H47" s="142"/>
      <c r="I47" s="142"/>
      <c r="J47" s="142"/>
    </row>
    <row r="48" spans="2:12" ht="25.5" customHeight="1" x14ac:dyDescent="0.35">
      <c r="B48" s="144" t="s">
        <v>84</v>
      </c>
      <c r="C48" s="144"/>
      <c r="D48" s="144"/>
      <c r="E48" s="144"/>
      <c r="F48" s="82" t="s">
        <v>82</v>
      </c>
      <c r="G48" s="143" t="s">
        <v>85</v>
      </c>
      <c r="H48" s="143"/>
      <c r="I48" s="143"/>
      <c r="J48" s="143"/>
    </row>
    <row r="49" spans="2:11" ht="24.75" customHeight="1" x14ac:dyDescent="0.35">
      <c r="B49" s="77"/>
      <c r="C49" s="77" t="s">
        <v>127</v>
      </c>
      <c r="D49" s="77" t="s">
        <v>128</v>
      </c>
      <c r="E49" s="77"/>
      <c r="F49" s="82" t="s">
        <v>37</v>
      </c>
      <c r="G49" s="142" t="s">
        <v>55</v>
      </c>
      <c r="H49" s="142"/>
      <c r="I49" s="142"/>
      <c r="J49" s="142"/>
    </row>
    <row r="51" spans="2:11" x14ac:dyDescent="0.35">
      <c r="B51" s="49"/>
      <c r="J51" s="51"/>
    </row>
    <row r="52" spans="2:11" x14ac:dyDescent="0.35">
      <c r="B52" s="49"/>
    </row>
    <row r="53" spans="2:11" x14ac:dyDescent="0.35">
      <c r="B53" s="49"/>
    </row>
    <row r="54" spans="2:11" x14ac:dyDescent="0.35">
      <c r="B54" s="49"/>
      <c r="F54" s="52"/>
    </row>
    <row r="55" spans="2:11" x14ac:dyDescent="0.35">
      <c r="B55" s="49"/>
      <c r="F55" s="52"/>
    </row>
    <row r="56" spans="2:11" x14ac:dyDescent="0.35">
      <c r="B56" s="49"/>
      <c r="G56" s="52"/>
    </row>
    <row r="57" spans="2:11" x14ac:dyDescent="0.35">
      <c r="B57" s="49"/>
      <c r="G57" s="52"/>
      <c r="H57" s="52"/>
    </row>
    <row r="58" spans="2:11" x14ac:dyDescent="0.35">
      <c r="B58" s="49"/>
      <c r="H58" s="54"/>
    </row>
    <row r="59" spans="2:11" x14ac:dyDescent="0.35">
      <c r="B59" s="49"/>
      <c r="K59" s="51"/>
    </row>
    <row r="60" spans="2:11" x14ac:dyDescent="0.35">
      <c r="B60" s="49"/>
      <c r="K60" s="47"/>
    </row>
    <row r="61" spans="2:11" x14ac:dyDescent="0.35">
      <c r="B61" s="49"/>
    </row>
    <row r="62" spans="2:11" x14ac:dyDescent="0.35">
      <c r="B62" s="49"/>
    </row>
    <row r="63" spans="2:11" x14ac:dyDescent="0.35">
      <c r="B63" s="49"/>
    </row>
    <row r="64" spans="2:11" x14ac:dyDescent="0.35">
      <c r="B64" s="49"/>
    </row>
    <row r="65" spans="2:2" x14ac:dyDescent="0.35">
      <c r="B65" s="49"/>
    </row>
    <row r="66" spans="2:2" x14ac:dyDescent="0.35">
      <c r="B66" s="49"/>
    </row>
    <row r="67" spans="2:2" x14ac:dyDescent="0.35">
      <c r="B67" s="49"/>
    </row>
    <row r="68" spans="2:2" x14ac:dyDescent="0.35">
      <c r="B68" s="49"/>
    </row>
    <row r="69" spans="2:2" x14ac:dyDescent="0.35">
      <c r="B69" s="49"/>
    </row>
    <row r="70" spans="2:2" x14ac:dyDescent="0.35">
      <c r="B70" s="49"/>
    </row>
    <row r="71" spans="2:2" x14ac:dyDescent="0.35">
      <c r="B71" s="49"/>
    </row>
    <row r="72" spans="2:2" x14ac:dyDescent="0.35">
      <c r="B72" s="49"/>
    </row>
    <row r="73" spans="2:2" x14ac:dyDescent="0.35">
      <c r="B73" s="49"/>
    </row>
    <row r="74" spans="2:2" x14ac:dyDescent="0.35">
      <c r="B74" s="49"/>
    </row>
    <row r="75" spans="2:2" x14ac:dyDescent="0.35">
      <c r="B75" s="49"/>
    </row>
    <row r="76" spans="2:2" x14ac:dyDescent="0.35">
      <c r="B76" s="49"/>
    </row>
    <row r="77" spans="2:2" x14ac:dyDescent="0.35">
      <c r="B77" s="49"/>
    </row>
    <row r="78" spans="2:2" x14ac:dyDescent="0.35">
      <c r="B78" s="49"/>
    </row>
    <row r="79" spans="2:2" x14ac:dyDescent="0.35">
      <c r="B79" s="49"/>
    </row>
    <row r="80" spans="2:2" x14ac:dyDescent="0.35">
      <c r="B80" s="49"/>
    </row>
    <row r="81" spans="2:11" x14ac:dyDescent="0.35">
      <c r="B81" s="49"/>
    </row>
    <row r="82" spans="2:11" x14ac:dyDescent="0.35">
      <c r="B82" s="49"/>
    </row>
    <row r="84" spans="2:11" x14ac:dyDescent="0.35">
      <c r="B84" s="53"/>
      <c r="C84" s="53"/>
      <c r="D84" s="53"/>
    </row>
    <row r="85" spans="2:11" x14ac:dyDescent="0.35">
      <c r="B85" s="50"/>
      <c r="C85" s="50"/>
      <c r="D85" s="50"/>
      <c r="F85" s="50"/>
      <c r="H85" s="50"/>
      <c r="I85" s="50"/>
      <c r="J85" s="50"/>
    </row>
    <row r="93" spans="2:11" x14ac:dyDescent="0.35">
      <c r="K93" s="50"/>
    </row>
  </sheetData>
  <mergeCells count="8">
    <mergeCell ref="B5:J5"/>
    <mergeCell ref="B6:J6"/>
    <mergeCell ref="B7:J7"/>
    <mergeCell ref="G47:J47"/>
    <mergeCell ref="G49:J49"/>
    <mergeCell ref="G48:J48"/>
    <mergeCell ref="B47:E47"/>
    <mergeCell ref="B48:E48"/>
  </mergeCells>
  <phoneticPr fontId="14" type="noConversion"/>
  <pageMargins left="0.70866141732283472" right="0.70866141732283472" top="0.74803149606299213" bottom="0.74803149606299213" header="0.31496062992125984" footer="0.31496062992125984"/>
  <pageSetup scale="3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E5F7F-0127-4DD5-A0AE-8DBFA7CF3A34}">
  <dimension ref="A3:D38"/>
  <sheetViews>
    <sheetView topLeftCell="A8" workbookViewId="0">
      <selection activeCell="D40" sqref="D40"/>
    </sheetView>
  </sheetViews>
  <sheetFormatPr baseColWidth="10" defaultColWidth="11.42578125" defaultRowHeight="15" x14ac:dyDescent="0.25"/>
  <cols>
    <col min="1" max="2" width="22.42578125" customWidth="1"/>
    <col min="3" max="3" width="19.28515625" customWidth="1"/>
    <col min="4" max="4" width="19.5703125" customWidth="1"/>
  </cols>
  <sheetData>
    <row r="3" spans="1:4" ht="23.25" x14ac:dyDescent="0.35">
      <c r="A3" s="42" t="s">
        <v>52</v>
      </c>
      <c r="B3" s="42"/>
    </row>
    <row r="4" spans="1:4" x14ac:dyDescent="0.25">
      <c r="A4" s="9" t="s">
        <v>38</v>
      </c>
    </row>
    <row r="5" spans="1:4" x14ac:dyDescent="0.25">
      <c r="A5" s="18" t="s">
        <v>39</v>
      </c>
    </row>
    <row r="6" spans="1:4" x14ac:dyDescent="0.25">
      <c r="A6" s="1">
        <v>200</v>
      </c>
      <c r="B6" s="1">
        <v>1</v>
      </c>
      <c r="C6" s="35">
        <f>A6*B6</f>
        <v>200</v>
      </c>
    </row>
    <row r="7" spans="1:4" x14ac:dyDescent="0.25">
      <c r="A7" s="1">
        <v>500</v>
      </c>
      <c r="B7" s="1">
        <v>3</v>
      </c>
      <c r="C7" s="35">
        <f t="shared" ref="C7" si="0">A7*B7</f>
        <v>1500</v>
      </c>
    </row>
    <row r="8" spans="1:4" x14ac:dyDescent="0.25">
      <c r="A8" s="1">
        <v>1000</v>
      </c>
      <c r="B8" s="1">
        <f>100+77+42+1</f>
        <v>220</v>
      </c>
      <c r="C8" s="39">
        <f>A8*B8</f>
        <v>220000</v>
      </c>
    </row>
    <row r="9" spans="1:4" ht="15.75" thickBot="1" x14ac:dyDescent="0.3">
      <c r="A9" s="18" t="s">
        <v>40</v>
      </c>
      <c r="B9" s="1"/>
      <c r="C9" s="40">
        <f>+C6+C7+C8</f>
        <v>221700</v>
      </c>
      <c r="D9" t="s">
        <v>41</v>
      </c>
    </row>
    <row r="10" spans="1:4" ht="15.75" thickTop="1" x14ac:dyDescent="0.25">
      <c r="A10" s="1"/>
      <c r="B10" s="1"/>
    </row>
    <row r="11" spans="1:4" x14ac:dyDescent="0.25">
      <c r="A11" s="1">
        <v>500</v>
      </c>
      <c r="B11" s="1">
        <v>187</v>
      </c>
      <c r="C11" s="35">
        <f t="shared" ref="C11:C12" si="1">A11*B11</f>
        <v>93500</v>
      </c>
    </row>
    <row r="12" spans="1:4" x14ac:dyDescent="0.25">
      <c r="A12" s="1">
        <v>1000</v>
      </c>
      <c r="B12" s="1">
        <v>846</v>
      </c>
      <c r="C12" s="39">
        <f t="shared" si="1"/>
        <v>846000</v>
      </c>
    </row>
    <row r="13" spans="1:4" ht="15.75" thickBot="1" x14ac:dyDescent="0.3">
      <c r="A13" s="18" t="s">
        <v>40</v>
      </c>
      <c r="B13" s="1"/>
      <c r="C13" s="41">
        <f>+C11+C12</f>
        <v>939500</v>
      </c>
      <c r="D13" t="s">
        <v>42</v>
      </c>
    </row>
    <row r="14" spans="1:4" ht="15.75" thickTop="1" x14ac:dyDescent="0.25">
      <c r="A14" s="1"/>
      <c r="B14" s="1"/>
    </row>
    <row r="15" spans="1:4" x14ac:dyDescent="0.25">
      <c r="A15" s="1"/>
      <c r="B15" s="1"/>
    </row>
    <row r="16" spans="1:4" x14ac:dyDescent="0.25">
      <c r="A16" s="1">
        <v>200</v>
      </c>
      <c r="B16" s="1">
        <v>1</v>
      </c>
      <c r="C16" s="35">
        <f>A16*B16</f>
        <v>200</v>
      </c>
    </row>
    <row r="17" spans="1:4" x14ac:dyDescent="0.25">
      <c r="A17" s="1">
        <v>1000</v>
      </c>
      <c r="B17" s="1">
        <v>61</v>
      </c>
      <c r="C17" s="39">
        <f>A17*B17</f>
        <v>61000</v>
      </c>
      <c r="D17" t="s">
        <v>43</v>
      </c>
    </row>
    <row r="18" spans="1:4" ht="15.75" thickBot="1" x14ac:dyDescent="0.3">
      <c r="A18" s="18" t="s">
        <v>40</v>
      </c>
      <c r="B18" s="1"/>
      <c r="C18" s="41">
        <f>+C16+C17</f>
        <v>61200</v>
      </c>
    </row>
    <row r="19" spans="1:4" ht="15.75" thickTop="1" x14ac:dyDescent="0.25">
      <c r="A19" s="1"/>
      <c r="B19" s="1"/>
    </row>
    <row r="20" spans="1:4" x14ac:dyDescent="0.25">
      <c r="A20" s="18" t="s">
        <v>44</v>
      </c>
      <c r="B20" s="1"/>
      <c r="C20" s="13">
        <f>+C9+C13+C18</f>
        <v>1222400</v>
      </c>
    </row>
    <row r="21" spans="1:4" x14ac:dyDescent="0.25">
      <c r="A21" s="1"/>
      <c r="B21" s="1"/>
    </row>
    <row r="22" spans="1:4" x14ac:dyDescent="0.25">
      <c r="A22" s="1"/>
    </row>
    <row r="23" spans="1:4" x14ac:dyDescent="0.25">
      <c r="A23" s="18" t="s">
        <v>45</v>
      </c>
    </row>
    <row r="24" spans="1:4" x14ac:dyDescent="0.25">
      <c r="A24" s="1">
        <v>200</v>
      </c>
      <c r="B24" s="1">
        <v>2</v>
      </c>
      <c r="C24" s="35">
        <f>A24*B24</f>
        <v>400</v>
      </c>
    </row>
    <row r="25" spans="1:4" x14ac:dyDescent="0.25">
      <c r="A25" s="1">
        <v>500</v>
      </c>
      <c r="B25" s="1">
        <f>3+187</f>
        <v>190</v>
      </c>
      <c r="C25" s="35">
        <f t="shared" ref="C25" si="2">A25*B25</f>
        <v>95000</v>
      </c>
    </row>
    <row r="26" spans="1:4" x14ac:dyDescent="0.25">
      <c r="A26" s="1">
        <v>1000</v>
      </c>
      <c r="B26" s="45">
        <v>1127</v>
      </c>
      <c r="C26" s="39">
        <f>A26*B26</f>
        <v>1127000</v>
      </c>
    </row>
    <row r="27" spans="1:4" ht="15.75" thickBot="1" x14ac:dyDescent="0.3">
      <c r="A27" s="18" t="s">
        <v>40</v>
      </c>
      <c r="C27" s="41">
        <f>+C24+C25+C26</f>
        <v>1222400</v>
      </c>
    </row>
    <row r="28" spans="1:4" ht="15.75" thickTop="1" x14ac:dyDescent="0.25"/>
    <row r="30" spans="1:4" x14ac:dyDescent="0.25">
      <c r="A30" s="18" t="s">
        <v>46</v>
      </c>
      <c r="C30" s="18" t="s">
        <v>47</v>
      </c>
    </row>
    <row r="31" spans="1:4" x14ac:dyDescent="0.25">
      <c r="A31" s="18" t="s">
        <v>48</v>
      </c>
      <c r="B31" s="18"/>
      <c r="C31" s="18" t="s">
        <v>49</v>
      </c>
    </row>
    <row r="32" spans="1:4" x14ac:dyDescent="0.25">
      <c r="A32" s="18" t="s">
        <v>50</v>
      </c>
      <c r="B32" s="18"/>
      <c r="C32" s="18" t="s">
        <v>51</v>
      </c>
    </row>
    <row r="33" spans="1:3" x14ac:dyDescent="0.25">
      <c r="A33" s="43">
        <v>44987</v>
      </c>
      <c r="C33" s="43">
        <v>44987</v>
      </c>
    </row>
    <row r="34" spans="1:3" x14ac:dyDescent="0.25">
      <c r="A34" s="44">
        <v>0.58472222222222225</v>
      </c>
      <c r="C34" s="44">
        <v>0.58472222222222225</v>
      </c>
    </row>
    <row r="36" spans="1:3" x14ac:dyDescent="0.25">
      <c r="B36" s="18" t="s">
        <v>47</v>
      </c>
    </row>
    <row r="37" spans="1:3" x14ac:dyDescent="0.25">
      <c r="B37" s="18" t="s">
        <v>53</v>
      </c>
    </row>
    <row r="38" spans="1:3" x14ac:dyDescent="0.25">
      <c r="B38" s="18" t="s">
        <v>54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M47"/>
  <sheetViews>
    <sheetView workbookViewId="0">
      <selection activeCell="K36" sqref="K36"/>
    </sheetView>
  </sheetViews>
  <sheetFormatPr baseColWidth="10" defaultColWidth="11.42578125" defaultRowHeight="15" x14ac:dyDescent="0.25"/>
  <cols>
    <col min="1" max="1" width="2" customWidth="1"/>
    <col min="3" max="3" width="15.140625" customWidth="1"/>
    <col min="4" max="4" width="15.5703125" customWidth="1"/>
    <col min="5" max="5" width="15.140625" customWidth="1"/>
    <col min="6" max="6" width="14.7109375" customWidth="1"/>
    <col min="7" max="7" width="13.42578125" bestFit="1" customWidth="1"/>
    <col min="8" max="8" width="14.5703125" customWidth="1"/>
    <col min="10" max="10" width="14.140625" bestFit="1" customWidth="1"/>
    <col min="11" max="11" width="13.140625" bestFit="1" customWidth="1"/>
    <col min="13" max="13" width="14.140625" bestFit="1" customWidth="1"/>
    <col min="257" max="257" width="2" customWidth="1"/>
    <col min="259" max="259" width="15.140625" customWidth="1"/>
    <col min="260" max="260" width="15.5703125" customWidth="1"/>
    <col min="261" max="261" width="15.140625" customWidth="1"/>
    <col min="262" max="262" width="14.7109375" customWidth="1"/>
    <col min="263" max="263" width="13.42578125" bestFit="1" customWidth="1"/>
    <col min="264" max="264" width="14.5703125" customWidth="1"/>
    <col min="266" max="266" width="14.140625" bestFit="1" customWidth="1"/>
    <col min="267" max="267" width="13.140625" bestFit="1" customWidth="1"/>
    <col min="269" max="269" width="14.140625" bestFit="1" customWidth="1"/>
    <col min="513" max="513" width="2" customWidth="1"/>
    <col min="515" max="515" width="15.140625" customWidth="1"/>
    <col min="516" max="516" width="15.5703125" customWidth="1"/>
    <col min="517" max="517" width="15.140625" customWidth="1"/>
    <col min="518" max="518" width="14.7109375" customWidth="1"/>
    <col min="519" max="519" width="13.42578125" bestFit="1" customWidth="1"/>
    <col min="520" max="520" width="14.5703125" customWidth="1"/>
    <col min="522" max="522" width="14.140625" bestFit="1" customWidth="1"/>
    <col min="523" max="523" width="13.140625" bestFit="1" customWidth="1"/>
    <col min="525" max="525" width="14.140625" bestFit="1" customWidth="1"/>
    <col min="769" max="769" width="2" customWidth="1"/>
    <col min="771" max="771" width="15.140625" customWidth="1"/>
    <col min="772" max="772" width="15.5703125" customWidth="1"/>
    <col min="773" max="773" width="15.140625" customWidth="1"/>
    <col min="774" max="774" width="14.7109375" customWidth="1"/>
    <col min="775" max="775" width="13.42578125" bestFit="1" customWidth="1"/>
    <col min="776" max="776" width="14.5703125" customWidth="1"/>
    <col min="778" max="778" width="14.140625" bestFit="1" customWidth="1"/>
    <col min="779" max="779" width="13.140625" bestFit="1" customWidth="1"/>
    <col min="781" max="781" width="14.140625" bestFit="1" customWidth="1"/>
    <col min="1025" max="1025" width="2" customWidth="1"/>
    <col min="1027" max="1027" width="15.140625" customWidth="1"/>
    <col min="1028" max="1028" width="15.5703125" customWidth="1"/>
    <col min="1029" max="1029" width="15.140625" customWidth="1"/>
    <col min="1030" max="1030" width="14.7109375" customWidth="1"/>
    <col min="1031" max="1031" width="13.42578125" bestFit="1" customWidth="1"/>
    <col min="1032" max="1032" width="14.5703125" customWidth="1"/>
    <col min="1034" max="1034" width="14.140625" bestFit="1" customWidth="1"/>
    <col min="1035" max="1035" width="13.140625" bestFit="1" customWidth="1"/>
    <col min="1037" max="1037" width="14.140625" bestFit="1" customWidth="1"/>
    <col min="1281" max="1281" width="2" customWidth="1"/>
    <col min="1283" max="1283" width="15.140625" customWidth="1"/>
    <col min="1284" max="1284" width="15.5703125" customWidth="1"/>
    <col min="1285" max="1285" width="15.140625" customWidth="1"/>
    <col min="1286" max="1286" width="14.7109375" customWidth="1"/>
    <col min="1287" max="1287" width="13.42578125" bestFit="1" customWidth="1"/>
    <col min="1288" max="1288" width="14.5703125" customWidth="1"/>
    <col min="1290" max="1290" width="14.140625" bestFit="1" customWidth="1"/>
    <col min="1291" max="1291" width="13.140625" bestFit="1" customWidth="1"/>
    <col min="1293" max="1293" width="14.140625" bestFit="1" customWidth="1"/>
    <col min="1537" max="1537" width="2" customWidth="1"/>
    <col min="1539" max="1539" width="15.140625" customWidth="1"/>
    <col min="1540" max="1540" width="15.5703125" customWidth="1"/>
    <col min="1541" max="1541" width="15.140625" customWidth="1"/>
    <col min="1542" max="1542" width="14.7109375" customWidth="1"/>
    <col min="1543" max="1543" width="13.42578125" bestFit="1" customWidth="1"/>
    <col min="1544" max="1544" width="14.5703125" customWidth="1"/>
    <col min="1546" max="1546" width="14.140625" bestFit="1" customWidth="1"/>
    <col min="1547" max="1547" width="13.140625" bestFit="1" customWidth="1"/>
    <col min="1549" max="1549" width="14.140625" bestFit="1" customWidth="1"/>
    <col min="1793" max="1793" width="2" customWidth="1"/>
    <col min="1795" max="1795" width="15.140625" customWidth="1"/>
    <col min="1796" max="1796" width="15.5703125" customWidth="1"/>
    <col min="1797" max="1797" width="15.140625" customWidth="1"/>
    <col min="1798" max="1798" width="14.7109375" customWidth="1"/>
    <col min="1799" max="1799" width="13.42578125" bestFit="1" customWidth="1"/>
    <col min="1800" max="1800" width="14.5703125" customWidth="1"/>
    <col min="1802" max="1802" width="14.140625" bestFit="1" customWidth="1"/>
    <col min="1803" max="1803" width="13.140625" bestFit="1" customWidth="1"/>
    <col min="1805" max="1805" width="14.140625" bestFit="1" customWidth="1"/>
    <col min="2049" max="2049" width="2" customWidth="1"/>
    <col min="2051" max="2051" width="15.140625" customWidth="1"/>
    <col min="2052" max="2052" width="15.5703125" customWidth="1"/>
    <col min="2053" max="2053" width="15.140625" customWidth="1"/>
    <col min="2054" max="2054" width="14.7109375" customWidth="1"/>
    <col min="2055" max="2055" width="13.42578125" bestFit="1" customWidth="1"/>
    <col min="2056" max="2056" width="14.5703125" customWidth="1"/>
    <col min="2058" max="2058" width="14.140625" bestFit="1" customWidth="1"/>
    <col min="2059" max="2059" width="13.140625" bestFit="1" customWidth="1"/>
    <col min="2061" max="2061" width="14.140625" bestFit="1" customWidth="1"/>
    <col min="2305" max="2305" width="2" customWidth="1"/>
    <col min="2307" max="2307" width="15.140625" customWidth="1"/>
    <col min="2308" max="2308" width="15.5703125" customWidth="1"/>
    <col min="2309" max="2309" width="15.140625" customWidth="1"/>
    <col min="2310" max="2310" width="14.7109375" customWidth="1"/>
    <col min="2311" max="2311" width="13.42578125" bestFit="1" customWidth="1"/>
    <col min="2312" max="2312" width="14.5703125" customWidth="1"/>
    <col min="2314" max="2314" width="14.140625" bestFit="1" customWidth="1"/>
    <col min="2315" max="2315" width="13.140625" bestFit="1" customWidth="1"/>
    <col min="2317" max="2317" width="14.140625" bestFit="1" customWidth="1"/>
    <col min="2561" max="2561" width="2" customWidth="1"/>
    <col min="2563" max="2563" width="15.140625" customWidth="1"/>
    <col min="2564" max="2564" width="15.5703125" customWidth="1"/>
    <col min="2565" max="2565" width="15.140625" customWidth="1"/>
    <col min="2566" max="2566" width="14.7109375" customWidth="1"/>
    <col min="2567" max="2567" width="13.42578125" bestFit="1" customWidth="1"/>
    <col min="2568" max="2568" width="14.5703125" customWidth="1"/>
    <col min="2570" max="2570" width="14.140625" bestFit="1" customWidth="1"/>
    <col min="2571" max="2571" width="13.140625" bestFit="1" customWidth="1"/>
    <col min="2573" max="2573" width="14.140625" bestFit="1" customWidth="1"/>
    <col min="2817" max="2817" width="2" customWidth="1"/>
    <col min="2819" max="2819" width="15.140625" customWidth="1"/>
    <col min="2820" max="2820" width="15.5703125" customWidth="1"/>
    <col min="2821" max="2821" width="15.140625" customWidth="1"/>
    <col min="2822" max="2822" width="14.7109375" customWidth="1"/>
    <col min="2823" max="2823" width="13.42578125" bestFit="1" customWidth="1"/>
    <col min="2824" max="2824" width="14.5703125" customWidth="1"/>
    <col min="2826" max="2826" width="14.140625" bestFit="1" customWidth="1"/>
    <col min="2827" max="2827" width="13.140625" bestFit="1" customWidth="1"/>
    <col min="2829" max="2829" width="14.140625" bestFit="1" customWidth="1"/>
    <col min="3073" max="3073" width="2" customWidth="1"/>
    <col min="3075" max="3075" width="15.140625" customWidth="1"/>
    <col min="3076" max="3076" width="15.5703125" customWidth="1"/>
    <col min="3077" max="3077" width="15.140625" customWidth="1"/>
    <col min="3078" max="3078" width="14.7109375" customWidth="1"/>
    <col min="3079" max="3079" width="13.42578125" bestFit="1" customWidth="1"/>
    <col min="3080" max="3080" width="14.5703125" customWidth="1"/>
    <col min="3082" max="3082" width="14.140625" bestFit="1" customWidth="1"/>
    <col min="3083" max="3083" width="13.140625" bestFit="1" customWidth="1"/>
    <col min="3085" max="3085" width="14.140625" bestFit="1" customWidth="1"/>
    <col min="3329" max="3329" width="2" customWidth="1"/>
    <col min="3331" max="3331" width="15.140625" customWidth="1"/>
    <col min="3332" max="3332" width="15.5703125" customWidth="1"/>
    <col min="3333" max="3333" width="15.140625" customWidth="1"/>
    <col min="3334" max="3334" width="14.7109375" customWidth="1"/>
    <col min="3335" max="3335" width="13.42578125" bestFit="1" customWidth="1"/>
    <col min="3336" max="3336" width="14.5703125" customWidth="1"/>
    <col min="3338" max="3338" width="14.140625" bestFit="1" customWidth="1"/>
    <col min="3339" max="3339" width="13.140625" bestFit="1" customWidth="1"/>
    <col min="3341" max="3341" width="14.140625" bestFit="1" customWidth="1"/>
    <col min="3585" max="3585" width="2" customWidth="1"/>
    <col min="3587" max="3587" width="15.140625" customWidth="1"/>
    <col min="3588" max="3588" width="15.5703125" customWidth="1"/>
    <col min="3589" max="3589" width="15.140625" customWidth="1"/>
    <col min="3590" max="3590" width="14.7109375" customWidth="1"/>
    <col min="3591" max="3591" width="13.42578125" bestFit="1" customWidth="1"/>
    <col min="3592" max="3592" width="14.5703125" customWidth="1"/>
    <col min="3594" max="3594" width="14.140625" bestFit="1" customWidth="1"/>
    <col min="3595" max="3595" width="13.140625" bestFit="1" customWidth="1"/>
    <col min="3597" max="3597" width="14.140625" bestFit="1" customWidth="1"/>
    <col min="3841" max="3841" width="2" customWidth="1"/>
    <col min="3843" max="3843" width="15.140625" customWidth="1"/>
    <col min="3844" max="3844" width="15.5703125" customWidth="1"/>
    <col min="3845" max="3845" width="15.140625" customWidth="1"/>
    <col min="3846" max="3846" width="14.7109375" customWidth="1"/>
    <col min="3847" max="3847" width="13.42578125" bestFit="1" customWidth="1"/>
    <col min="3848" max="3848" width="14.5703125" customWidth="1"/>
    <col min="3850" max="3850" width="14.140625" bestFit="1" customWidth="1"/>
    <col min="3851" max="3851" width="13.140625" bestFit="1" customWidth="1"/>
    <col min="3853" max="3853" width="14.140625" bestFit="1" customWidth="1"/>
    <col min="4097" max="4097" width="2" customWidth="1"/>
    <col min="4099" max="4099" width="15.140625" customWidth="1"/>
    <col min="4100" max="4100" width="15.5703125" customWidth="1"/>
    <col min="4101" max="4101" width="15.140625" customWidth="1"/>
    <col min="4102" max="4102" width="14.7109375" customWidth="1"/>
    <col min="4103" max="4103" width="13.42578125" bestFit="1" customWidth="1"/>
    <col min="4104" max="4104" width="14.5703125" customWidth="1"/>
    <col min="4106" max="4106" width="14.140625" bestFit="1" customWidth="1"/>
    <col min="4107" max="4107" width="13.140625" bestFit="1" customWidth="1"/>
    <col min="4109" max="4109" width="14.140625" bestFit="1" customWidth="1"/>
    <col min="4353" max="4353" width="2" customWidth="1"/>
    <col min="4355" max="4355" width="15.140625" customWidth="1"/>
    <col min="4356" max="4356" width="15.5703125" customWidth="1"/>
    <col min="4357" max="4357" width="15.140625" customWidth="1"/>
    <col min="4358" max="4358" width="14.7109375" customWidth="1"/>
    <col min="4359" max="4359" width="13.42578125" bestFit="1" customWidth="1"/>
    <col min="4360" max="4360" width="14.5703125" customWidth="1"/>
    <col min="4362" max="4362" width="14.140625" bestFit="1" customWidth="1"/>
    <col min="4363" max="4363" width="13.140625" bestFit="1" customWidth="1"/>
    <col min="4365" max="4365" width="14.140625" bestFit="1" customWidth="1"/>
    <col min="4609" max="4609" width="2" customWidth="1"/>
    <col min="4611" max="4611" width="15.140625" customWidth="1"/>
    <col min="4612" max="4612" width="15.5703125" customWidth="1"/>
    <col min="4613" max="4613" width="15.140625" customWidth="1"/>
    <col min="4614" max="4614" width="14.7109375" customWidth="1"/>
    <col min="4615" max="4615" width="13.42578125" bestFit="1" customWidth="1"/>
    <col min="4616" max="4616" width="14.5703125" customWidth="1"/>
    <col min="4618" max="4618" width="14.140625" bestFit="1" customWidth="1"/>
    <col min="4619" max="4619" width="13.140625" bestFit="1" customWidth="1"/>
    <col min="4621" max="4621" width="14.140625" bestFit="1" customWidth="1"/>
    <col min="4865" max="4865" width="2" customWidth="1"/>
    <col min="4867" max="4867" width="15.140625" customWidth="1"/>
    <col min="4868" max="4868" width="15.5703125" customWidth="1"/>
    <col min="4869" max="4869" width="15.140625" customWidth="1"/>
    <col min="4870" max="4870" width="14.7109375" customWidth="1"/>
    <col min="4871" max="4871" width="13.42578125" bestFit="1" customWidth="1"/>
    <col min="4872" max="4872" width="14.5703125" customWidth="1"/>
    <col min="4874" max="4874" width="14.140625" bestFit="1" customWidth="1"/>
    <col min="4875" max="4875" width="13.140625" bestFit="1" customWidth="1"/>
    <col min="4877" max="4877" width="14.140625" bestFit="1" customWidth="1"/>
    <col min="5121" max="5121" width="2" customWidth="1"/>
    <col min="5123" max="5123" width="15.140625" customWidth="1"/>
    <col min="5124" max="5124" width="15.5703125" customWidth="1"/>
    <col min="5125" max="5125" width="15.140625" customWidth="1"/>
    <col min="5126" max="5126" width="14.7109375" customWidth="1"/>
    <col min="5127" max="5127" width="13.42578125" bestFit="1" customWidth="1"/>
    <col min="5128" max="5128" width="14.5703125" customWidth="1"/>
    <col min="5130" max="5130" width="14.140625" bestFit="1" customWidth="1"/>
    <col min="5131" max="5131" width="13.140625" bestFit="1" customWidth="1"/>
    <col min="5133" max="5133" width="14.140625" bestFit="1" customWidth="1"/>
    <col min="5377" max="5377" width="2" customWidth="1"/>
    <col min="5379" max="5379" width="15.140625" customWidth="1"/>
    <col min="5380" max="5380" width="15.5703125" customWidth="1"/>
    <col min="5381" max="5381" width="15.140625" customWidth="1"/>
    <col min="5382" max="5382" width="14.7109375" customWidth="1"/>
    <col min="5383" max="5383" width="13.42578125" bestFit="1" customWidth="1"/>
    <col min="5384" max="5384" width="14.5703125" customWidth="1"/>
    <col min="5386" max="5386" width="14.140625" bestFit="1" customWidth="1"/>
    <col min="5387" max="5387" width="13.140625" bestFit="1" customWidth="1"/>
    <col min="5389" max="5389" width="14.140625" bestFit="1" customWidth="1"/>
    <col min="5633" max="5633" width="2" customWidth="1"/>
    <col min="5635" max="5635" width="15.140625" customWidth="1"/>
    <col min="5636" max="5636" width="15.5703125" customWidth="1"/>
    <col min="5637" max="5637" width="15.140625" customWidth="1"/>
    <col min="5638" max="5638" width="14.7109375" customWidth="1"/>
    <col min="5639" max="5639" width="13.42578125" bestFit="1" customWidth="1"/>
    <col min="5640" max="5640" width="14.5703125" customWidth="1"/>
    <col min="5642" max="5642" width="14.140625" bestFit="1" customWidth="1"/>
    <col min="5643" max="5643" width="13.140625" bestFit="1" customWidth="1"/>
    <col min="5645" max="5645" width="14.140625" bestFit="1" customWidth="1"/>
    <col min="5889" max="5889" width="2" customWidth="1"/>
    <col min="5891" max="5891" width="15.140625" customWidth="1"/>
    <col min="5892" max="5892" width="15.5703125" customWidth="1"/>
    <col min="5893" max="5893" width="15.140625" customWidth="1"/>
    <col min="5894" max="5894" width="14.7109375" customWidth="1"/>
    <col min="5895" max="5895" width="13.42578125" bestFit="1" customWidth="1"/>
    <col min="5896" max="5896" width="14.5703125" customWidth="1"/>
    <col min="5898" max="5898" width="14.140625" bestFit="1" customWidth="1"/>
    <col min="5899" max="5899" width="13.140625" bestFit="1" customWidth="1"/>
    <col min="5901" max="5901" width="14.140625" bestFit="1" customWidth="1"/>
    <col min="6145" max="6145" width="2" customWidth="1"/>
    <col min="6147" max="6147" width="15.140625" customWidth="1"/>
    <col min="6148" max="6148" width="15.5703125" customWidth="1"/>
    <col min="6149" max="6149" width="15.140625" customWidth="1"/>
    <col min="6150" max="6150" width="14.7109375" customWidth="1"/>
    <col min="6151" max="6151" width="13.42578125" bestFit="1" customWidth="1"/>
    <col min="6152" max="6152" width="14.5703125" customWidth="1"/>
    <col min="6154" max="6154" width="14.140625" bestFit="1" customWidth="1"/>
    <col min="6155" max="6155" width="13.140625" bestFit="1" customWidth="1"/>
    <col min="6157" max="6157" width="14.140625" bestFit="1" customWidth="1"/>
    <col min="6401" max="6401" width="2" customWidth="1"/>
    <col min="6403" max="6403" width="15.140625" customWidth="1"/>
    <col min="6404" max="6404" width="15.5703125" customWidth="1"/>
    <col min="6405" max="6405" width="15.140625" customWidth="1"/>
    <col min="6406" max="6406" width="14.7109375" customWidth="1"/>
    <col min="6407" max="6407" width="13.42578125" bestFit="1" customWidth="1"/>
    <col min="6408" max="6408" width="14.5703125" customWidth="1"/>
    <col min="6410" max="6410" width="14.140625" bestFit="1" customWidth="1"/>
    <col min="6411" max="6411" width="13.140625" bestFit="1" customWidth="1"/>
    <col min="6413" max="6413" width="14.140625" bestFit="1" customWidth="1"/>
    <col min="6657" max="6657" width="2" customWidth="1"/>
    <col min="6659" max="6659" width="15.140625" customWidth="1"/>
    <col min="6660" max="6660" width="15.5703125" customWidth="1"/>
    <col min="6661" max="6661" width="15.140625" customWidth="1"/>
    <col min="6662" max="6662" width="14.7109375" customWidth="1"/>
    <col min="6663" max="6663" width="13.42578125" bestFit="1" customWidth="1"/>
    <col min="6664" max="6664" width="14.5703125" customWidth="1"/>
    <col min="6666" max="6666" width="14.140625" bestFit="1" customWidth="1"/>
    <col min="6667" max="6667" width="13.140625" bestFit="1" customWidth="1"/>
    <col min="6669" max="6669" width="14.140625" bestFit="1" customWidth="1"/>
    <col min="6913" max="6913" width="2" customWidth="1"/>
    <col min="6915" max="6915" width="15.140625" customWidth="1"/>
    <col min="6916" max="6916" width="15.5703125" customWidth="1"/>
    <col min="6917" max="6917" width="15.140625" customWidth="1"/>
    <col min="6918" max="6918" width="14.7109375" customWidth="1"/>
    <col min="6919" max="6919" width="13.42578125" bestFit="1" customWidth="1"/>
    <col min="6920" max="6920" width="14.5703125" customWidth="1"/>
    <col min="6922" max="6922" width="14.140625" bestFit="1" customWidth="1"/>
    <col min="6923" max="6923" width="13.140625" bestFit="1" customWidth="1"/>
    <col min="6925" max="6925" width="14.140625" bestFit="1" customWidth="1"/>
    <col min="7169" max="7169" width="2" customWidth="1"/>
    <col min="7171" max="7171" width="15.140625" customWidth="1"/>
    <col min="7172" max="7172" width="15.5703125" customWidth="1"/>
    <col min="7173" max="7173" width="15.140625" customWidth="1"/>
    <col min="7174" max="7174" width="14.7109375" customWidth="1"/>
    <col min="7175" max="7175" width="13.42578125" bestFit="1" customWidth="1"/>
    <col min="7176" max="7176" width="14.5703125" customWidth="1"/>
    <col min="7178" max="7178" width="14.140625" bestFit="1" customWidth="1"/>
    <col min="7179" max="7179" width="13.140625" bestFit="1" customWidth="1"/>
    <col min="7181" max="7181" width="14.140625" bestFit="1" customWidth="1"/>
    <col min="7425" max="7425" width="2" customWidth="1"/>
    <col min="7427" max="7427" width="15.140625" customWidth="1"/>
    <col min="7428" max="7428" width="15.5703125" customWidth="1"/>
    <col min="7429" max="7429" width="15.140625" customWidth="1"/>
    <col min="7430" max="7430" width="14.7109375" customWidth="1"/>
    <col min="7431" max="7431" width="13.42578125" bestFit="1" customWidth="1"/>
    <col min="7432" max="7432" width="14.5703125" customWidth="1"/>
    <col min="7434" max="7434" width="14.140625" bestFit="1" customWidth="1"/>
    <col min="7435" max="7435" width="13.140625" bestFit="1" customWidth="1"/>
    <col min="7437" max="7437" width="14.140625" bestFit="1" customWidth="1"/>
    <col min="7681" max="7681" width="2" customWidth="1"/>
    <col min="7683" max="7683" width="15.140625" customWidth="1"/>
    <col min="7684" max="7684" width="15.5703125" customWidth="1"/>
    <col min="7685" max="7685" width="15.140625" customWidth="1"/>
    <col min="7686" max="7686" width="14.7109375" customWidth="1"/>
    <col min="7687" max="7687" width="13.42578125" bestFit="1" customWidth="1"/>
    <col min="7688" max="7688" width="14.5703125" customWidth="1"/>
    <col min="7690" max="7690" width="14.140625" bestFit="1" customWidth="1"/>
    <col min="7691" max="7691" width="13.140625" bestFit="1" customWidth="1"/>
    <col min="7693" max="7693" width="14.140625" bestFit="1" customWidth="1"/>
    <col min="7937" max="7937" width="2" customWidth="1"/>
    <col min="7939" max="7939" width="15.140625" customWidth="1"/>
    <col min="7940" max="7940" width="15.5703125" customWidth="1"/>
    <col min="7941" max="7941" width="15.140625" customWidth="1"/>
    <col min="7942" max="7942" width="14.7109375" customWidth="1"/>
    <col min="7943" max="7943" width="13.42578125" bestFit="1" customWidth="1"/>
    <col min="7944" max="7944" width="14.5703125" customWidth="1"/>
    <col min="7946" max="7946" width="14.140625" bestFit="1" customWidth="1"/>
    <col min="7947" max="7947" width="13.140625" bestFit="1" customWidth="1"/>
    <col min="7949" max="7949" width="14.140625" bestFit="1" customWidth="1"/>
    <col min="8193" max="8193" width="2" customWidth="1"/>
    <col min="8195" max="8195" width="15.140625" customWidth="1"/>
    <col min="8196" max="8196" width="15.5703125" customWidth="1"/>
    <col min="8197" max="8197" width="15.140625" customWidth="1"/>
    <col min="8198" max="8198" width="14.7109375" customWidth="1"/>
    <col min="8199" max="8199" width="13.42578125" bestFit="1" customWidth="1"/>
    <col min="8200" max="8200" width="14.5703125" customWidth="1"/>
    <col min="8202" max="8202" width="14.140625" bestFit="1" customWidth="1"/>
    <col min="8203" max="8203" width="13.140625" bestFit="1" customWidth="1"/>
    <col min="8205" max="8205" width="14.140625" bestFit="1" customWidth="1"/>
    <col min="8449" max="8449" width="2" customWidth="1"/>
    <col min="8451" max="8451" width="15.140625" customWidth="1"/>
    <col min="8452" max="8452" width="15.5703125" customWidth="1"/>
    <col min="8453" max="8453" width="15.140625" customWidth="1"/>
    <col min="8454" max="8454" width="14.7109375" customWidth="1"/>
    <col min="8455" max="8455" width="13.42578125" bestFit="1" customWidth="1"/>
    <col min="8456" max="8456" width="14.5703125" customWidth="1"/>
    <col min="8458" max="8458" width="14.140625" bestFit="1" customWidth="1"/>
    <col min="8459" max="8459" width="13.140625" bestFit="1" customWidth="1"/>
    <col min="8461" max="8461" width="14.140625" bestFit="1" customWidth="1"/>
    <col min="8705" max="8705" width="2" customWidth="1"/>
    <col min="8707" max="8707" width="15.140625" customWidth="1"/>
    <col min="8708" max="8708" width="15.5703125" customWidth="1"/>
    <col min="8709" max="8709" width="15.140625" customWidth="1"/>
    <col min="8710" max="8710" width="14.7109375" customWidth="1"/>
    <col min="8711" max="8711" width="13.42578125" bestFit="1" customWidth="1"/>
    <col min="8712" max="8712" width="14.5703125" customWidth="1"/>
    <col min="8714" max="8714" width="14.140625" bestFit="1" customWidth="1"/>
    <col min="8715" max="8715" width="13.140625" bestFit="1" customWidth="1"/>
    <col min="8717" max="8717" width="14.140625" bestFit="1" customWidth="1"/>
    <col min="8961" max="8961" width="2" customWidth="1"/>
    <col min="8963" max="8963" width="15.140625" customWidth="1"/>
    <col min="8964" max="8964" width="15.5703125" customWidth="1"/>
    <col min="8965" max="8965" width="15.140625" customWidth="1"/>
    <col min="8966" max="8966" width="14.7109375" customWidth="1"/>
    <col min="8967" max="8967" width="13.42578125" bestFit="1" customWidth="1"/>
    <col min="8968" max="8968" width="14.5703125" customWidth="1"/>
    <col min="8970" max="8970" width="14.140625" bestFit="1" customWidth="1"/>
    <col min="8971" max="8971" width="13.140625" bestFit="1" customWidth="1"/>
    <col min="8973" max="8973" width="14.140625" bestFit="1" customWidth="1"/>
    <col min="9217" max="9217" width="2" customWidth="1"/>
    <col min="9219" max="9219" width="15.140625" customWidth="1"/>
    <col min="9220" max="9220" width="15.5703125" customWidth="1"/>
    <col min="9221" max="9221" width="15.140625" customWidth="1"/>
    <col min="9222" max="9222" width="14.7109375" customWidth="1"/>
    <col min="9223" max="9223" width="13.42578125" bestFit="1" customWidth="1"/>
    <col min="9224" max="9224" width="14.5703125" customWidth="1"/>
    <col min="9226" max="9226" width="14.140625" bestFit="1" customWidth="1"/>
    <col min="9227" max="9227" width="13.140625" bestFit="1" customWidth="1"/>
    <col min="9229" max="9229" width="14.140625" bestFit="1" customWidth="1"/>
    <col min="9473" max="9473" width="2" customWidth="1"/>
    <col min="9475" max="9475" width="15.140625" customWidth="1"/>
    <col min="9476" max="9476" width="15.5703125" customWidth="1"/>
    <col min="9477" max="9477" width="15.140625" customWidth="1"/>
    <col min="9478" max="9478" width="14.7109375" customWidth="1"/>
    <col min="9479" max="9479" width="13.42578125" bestFit="1" customWidth="1"/>
    <col min="9480" max="9480" width="14.5703125" customWidth="1"/>
    <col min="9482" max="9482" width="14.140625" bestFit="1" customWidth="1"/>
    <col min="9483" max="9483" width="13.140625" bestFit="1" customWidth="1"/>
    <col min="9485" max="9485" width="14.140625" bestFit="1" customWidth="1"/>
    <col min="9729" max="9729" width="2" customWidth="1"/>
    <col min="9731" max="9731" width="15.140625" customWidth="1"/>
    <col min="9732" max="9732" width="15.5703125" customWidth="1"/>
    <col min="9733" max="9733" width="15.140625" customWidth="1"/>
    <col min="9734" max="9734" width="14.7109375" customWidth="1"/>
    <col min="9735" max="9735" width="13.42578125" bestFit="1" customWidth="1"/>
    <col min="9736" max="9736" width="14.5703125" customWidth="1"/>
    <col min="9738" max="9738" width="14.140625" bestFit="1" customWidth="1"/>
    <col min="9739" max="9739" width="13.140625" bestFit="1" customWidth="1"/>
    <col min="9741" max="9741" width="14.140625" bestFit="1" customWidth="1"/>
    <col min="9985" max="9985" width="2" customWidth="1"/>
    <col min="9987" max="9987" width="15.140625" customWidth="1"/>
    <col min="9988" max="9988" width="15.5703125" customWidth="1"/>
    <col min="9989" max="9989" width="15.140625" customWidth="1"/>
    <col min="9990" max="9990" width="14.7109375" customWidth="1"/>
    <col min="9991" max="9991" width="13.42578125" bestFit="1" customWidth="1"/>
    <col min="9992" max="9992" width="14.5703125" customWidth="1"/>
    <col min="9994" max="9994" width="14.140625" bestFit="1" customWidth="1"/>
    <col min="9995" max="9995" width="13.140625" bestFit="1" customWidth="1"/>
    <col min="9997" max="9997" width="14.140625" bestFit="1" customWidth="1"/>
    <col min="10241" max="10241" width="2" customWidth="1"/>
    <col min="10243" max="10243" width="15.140625" customWidth="1"/>
    <col min="10244" max="10244" width="15.5703125" customWidth="1"/>
    <col min="10245" max="10245" width="15.140625" customWidth="1"/>
    <col min="10246" max="10246" width="14.7109375" customWidth="1"/>
    <col min="10247" max="10247" width="13.42578125" bestFit="1" customWidth="1"/>
    <col min="10248" max="10248" width="14.5703125" customWidth="1"/>
    <col min="10250" max="10250" width="14.140625" bestFit="1" customWidth="1"/>
    <col min="10251" max="10251" width="13.140625" bestFit="1" customWidth="1"/>
    <col min="10253" max="10253" width="14.140625" bestFit="1" customWidth="1"/>
    <col min="10497" max="10497" width="2" customWidth="1"/>
    <col min="10499" max="10499" width="15.140625" customWidth="1"/>
    <col min="10500" max="10500" width="15.5703125" customWidth="1"/>
    <col min="10501" max="10501" width="15.140625" customWidth="1"/>
    <col min="10502" max="10502" width="14.7109375" customWidth="1"/>
    <col min="10503" max="10503" width="13.42578125" bestFit="1" customWidth="1"/>
    <col min="10504" max="10504" width="14.5703125" customWidth="1"/>
    <col min="10506" max="10506" width="14.140625" bestFit="1" customWidth="1"/>
    <col min="10507" max="10507" width="13.140625" bestFit="1" customWidth="1"/>
    <col min="10509" max="10509" width="14.140625" bestFit="1" customWidth="1"/>
    <col min="10753" max="10753" width="2" customWidth="1"/>
    <col min="10755" max="10755" width="15.140625" customWidth="1"/>
    <col min="10756" max="10756" width="15.5703125" customWidth="1"/>
    <col min="10757" max="10757" width="15.140625" customWidth="1"/>
    <col min="10758" max="10758" width="14.7109375" customWidth="1"/>
    <col min="10759" max="10759" width="13.42578125" bestFit="1" customWidth="1"/>
    <col min="10760" max="10760" width="14.5703125" customWidth="1"/>
    <col min="10762" max="10762" width="14.140625" bestFit="1" customWidth="1"/>
    <col min="10763" max="10763" width="13.140625" bestFit="1" customWidth="1"/>
    <col min="10765" max="10765" width="14.140625" bestFit="1" customWidth="1"/>
    <col min="11009" max="11009" width="2" customWidth="1"/>
    <col min="11011" max="11011" width="15.140625" customWidth="1"/>
    <col min="11012" max="11012" width="15.5703125" customWidth="1"/>
    <col min="11013" max="11013" width="15.140625" customWidth="1"/>
    <col min="11014" max="11014" width="14.7109375" customWidth="1"/>
    <col min="11015" max="11015" width="13.42578125" bestFit="1" customWidth="1"/>
    <col min="11016" max="11016" width="14.5703125" customWidth="1"/>
    <col min="11018" max="11018" width="14.140625" bestFit="1" customWidth="1"/>
    <col min="11019" max="11019" width="13.140625" bestFit="1" customWidth="1"/>
    <col min="11021" max="11021" width="14.140625" bestFit="1" customWidth="1"/>
    <col min="11265" max="11265" width="2" customWidth="1"/>
    <col min="11267" max="11267" width="15.140625" customWidth="1"/>
    <col min="11268" max="11268" width="15.5703125" customWidth="1"/>
    <col min="11269" max="11269" width="15.140625" customWidth="1"/>
    <col min="11270" max="11270" width="14.7109375" customWidth="1"/>
    <col min="11271" max="11271" width="13.42578125" bestFit="1" customWidth="1"/>
    <col min="11272" max="11272" width="14.5703125" customWidth="1"/>
    <col min="11274" max="11274" width="14.140625" bestFit="1" customWidth="1"/>
    <col min="11275" max="11275" width="13.140625" bestFit="1" customWidth="1"/>
    <col min="11277" max="11277" width="14.140625" bestFit="1" customWidth="1"/>
    <col min="11521" max="11521" width="2" customWidth="1"/>
    <col min="11523" max="11523" width="15.140625" customWidth="1"/>
    <col min="11524" max="11524" width="15.5703125" customWidth="1"/>
    <col min="11525" max="11525" width="15.140625" customWidth="1"/>
    <col min="11526" max="11526" width="14.7109375" customWidth="1"/>
    <col min="11527" max="11527" width="13.42578125" bestFit="1" customWidth="1"/>
    <col min="11528" max="11528" width="14.5703125" customWidth="1"/>
    <col min="11530" max="11530" width="14.140625" bestFit="1" customWidth="1"/>
    <col min="11531" max="11531" width="13.140625" bestFit="1" customWidth="1"/>
    <col min="11533" max="11533" width="14.140625" bestFit="1" customWidth="1"/>
    <col min="11777" max="11777" width="2" customWidth="1"/>
    <col min="11779" max="11779" width="15.140625" customWidth="1"/>
    <col min="11780" max="11780" width="15.5703125" customWidth="1"/>
    <col min="11781" max="11781" width="15.140625" customWidth="1"/>
    <col min="11782" max="11782" width="14.7109375" customWidth="1"/>
    <col min="11783" max="11783" width="13.42578125" bestFit="1" customWidth="1"/>
    <col min="11784" max="11784" width="14.5703125" customWidth="1"/>
    <col min="11786" max="11786" width="14.140625" bestFit="1" customWidth="1"/>
    <col min="11787" max="11787" width="13.140625" bestFit="1" customWidth="1"/>
    <col min="11789" max="11789" width="14.140625" bestFit="1" customWidth="1"/>
    <col min="12033" max="12033" width="2" customWidth="1"/>
    <col min="12035" max="12035" width="15.140625" customWidth="1"/>
    <col min="12036" max="12036" width="15.5703125" customWidth="1"/>
    <col min="12037" max="12037" width="15.140625" customWidth="1"/>
    <col min="12038" max="12038" width="14.7109375" customWidth="1"/>
    <col min="12039" max="12039" width="13.42578125" bestFit="1" customWidth="1"/>
    <col min="12040" max="12040" width="14.5703125" customWidth="1"/>
    <col min="12042" max="12042" width="14.140625" bestFit="1" customWidth="1"/>
    <col min="12043" max="12043" width="13.140625" bestFit="1" customWidth="1"/>
    <col min="12045" max="12045" width="14.140625" bestFit="1" customWidth="1"/>
    <col min="12289" max="12289" width="2" customWidth="1"/>
    <col min="12291" max="12291" width="15.140625" customWidth="1"/>
    <col min="12292" max="12292" width="15.5703125" customWidth="1"/>
    <col min="12293" max="12293" width="15.140625" customWidth="1"/>
    <col min="12294" max="12294" width="14.7109375" customWidth="1"/>
    <col min="12295" max="12295" width="13.42578125" bestFit="1" customWidth="1"/>
    <col min="12296" max="12296" width="14.5703125" customWidth="1"/>
    <col min="12298" max="12298" width="14.140625" bestFit="1" customWidth="1"/>
    <col min="12299" max="12299" width="13.140625" bestFit="1" customWidth="1"/>
    <col min="12301" max="12301" width="14.140625" bestFit="1" customWidth="1"/>
    <col min="12545" max="12545" width="2" customWidth="1"/>
    <col min="12547" max="12547" width="15.140625" customWidth="1"/>
    <col min="12548" max="12548" width="15.5703125" customWidth="1"/>
    <col min="12549" max="12549" width="15.140625" customWidth="1"/>
    <col min="12550" max="12550" width="14.7109375" customWidth="1"/>
    <col min="12551" max="12551" width="13.42578125" bestFit="1" customWidth="1"/>
    <col min="12552" max="12552" width="14.5703125" customWidth="1"/>
    <col min="12554" max="12554" width="14.140625" bestFit="1" customWidth="1"/>
    <col min="12555" max="12555" width="13.140625" bestFit="1" customWidth="1"/>
    <col min="12557" max="12557" width="14.140625" bestFit="1" customWidth="1"/>
    <col min="12801" max="12801" width="2" customWidth="1"/>
    <col min="12803" max="12803" width="15.140625" customWidth="1"/>
    <col min="12804" max="12804" width="15.5703125" customWidth="1"/>
    <col min="12805" max="12805" width="15.140625" customWidth="1"/>
    <col min="12806" max="12806" width="14.7109375" customWidth="1"/>
    <col min="12807" max="12807" width="13.42578125" bestFit="1" customWidth="1"/>
    <col min="12808" max="12808" width="14.5703125" customWidth="1"/>
    <col min="12810" max="12810" width="14.140625" bestFit="1" customWidth="1"/>
    <col min="12811" max="12811" width="13.140625" bestFit="1" customWidth="1"/>
    <col min="12813" max="12813" width="14.140625" bestFit="1" customWidth="1"/>
    <col min="13057" max="13057" width="2" customWidth="1"/>
    <col min="13059" max="13059" width="15.140625" customWidth="1"/>
    <col min="13060" max="13060" width="15.5703125" customWidth="1"/>
    <col min="13061" max="13061" width="15.140625" customWidth="1"/>
    <col min="13062" max="13062" width="14.7109375" customWidth="1"/>
    <col min="13063" max="13063" width="13.42578125" bestFit="1" customWidth="1"/>
    <col min="13064" max="13064" width="14.5703125" customWidth="1"/>
    <col min="13066" max="13066" width="14.140625" bestFit="1" customWidth="1"/>
    <col min="13067" max="13067" width="13.140625" bestFit="1" customWidth="1"/>
    <col min="13069" max="13069" width="14.140625" bestFit="1" customWidth="1"/>
    <col min="13313" max="13313" width="2" customWidth="1"/>
    <col min="13315" max="13315" width="15.140625" customWidth="1"/>
    <col min="13316" max="13316" width="15.5703125" customWidth="1"/>
    <col min="13317" max="13317" width="15.140625" customWidth="1"/>
    <col min="13318" max="13318" width="14.7109375" customWidth="1"/>
    <col min="13319" max="13319" width="13.42578125" bestFit="1" customWidth="1"/>
    <col min="13320" max="13320" width="14.5703125" customWidth="1"/>
    <col min="13322" max="13322" width="14.140625" bestFit="1" customWidth="1"/>
    <col min="13323" max="13323" width="13.140625" bestFit="1" customWidth="1"/>
    <col min="13325" max="13325" width="14.140625" bestFit="1" customWidth="1"/>
    <col min="13569" max="13569" width="2" customWidth="1"/>
    <col min="13571" max="13571" width="15.140625" customWidth="1"/>
    <col min="13572" max="13572" width="15.5703125" customWidth="1"/>
    <col min="13573" max="13573" width="15.140625" customWidth="1"/>
    <col min="13574" max="13574" width="14.7109375" customWidth="1"/>
    <col min="13575" max="13575" width="13.42578125" bestFit="1" customWidth="1"/>
    <col min="13576" max="13576" width="14.5703125" customWidth="1"/>
    <col min="13578" max="13578" width="14.140625" bestFit="1" customWidth="1"/>
    <col min="13579" max="13579" width="13.140625" bestFit="1" customWidth="1"/>
    <col min="13581" max="13581" width="14.140625" bestFit="1" customWidth="1"/>
    <col min="13825" max="13825" width="2" customWidth="1"/>
    <col min="13827" max="13827" width="15.140625" customWidth="1"/>
    <col min="13828" max="13828" width="15.5703125" customWidth="1"/>
    <col min="13829" max="13829" width="15.140625" customWidth="1"/>
    <col min="13830" max="13830" width="14.7109375" customWidth="1"/>
    <col min="13831" max="13831" width="13.42578125" bestFit="1" customWidth="1"/>
    <col min="13832" max="13832" width="14.5703125" customWidth="1"/>
    <col min="13834" max="13834" width="14.140625" bestFit="1" customWidth="1"/>
    <col min="13835" max="13835" width="13.140625" bestFit="1" customWidth="1"/>
    <col min="13837" max="13837" width="14.140625" bestFit="1" customWidth="1"/>
    <col min="14081" max="14081" width="2" customWidth="1"/>
    <col min="14083" max="14083" width="15.140625" customWidth="1"/>
    <col min="14084" max="14084" width="15.5703125" customWidth="1"/>
    <col min="14085" max="14085" width="15.140625" customWidth="1"/>
    <col min="14086" max="14086" width="14.7109375" customWidth="1"/>
    <col min="14087" max="14087" width="13.42578125" bestFit="1" customWidth="1"/>
    <col min="14088" max="14088" width="14.5703125" customWidth="1"/>
    <col min="14090" max="14090" width="14.140625" bestFit="1" customWidth="1"/>
    <col min="14091" max="14091" width="13.140625" bestFit="1" customWidth="1"/>
    <col min="14093" max="14093" width="14.140625" bestFit="1" customWidth="1"/>
    <col min="14337" max="14337" width="2" customWidth="1"/>
    <col min="14339" max="14339" width="15.140625" customWidth="1"/>
    <col min="14340" max="14340" width="15.5703125" customWidth="1"/>
    <col min="14341" max="14341" width="15.140625" customWidth="1"/>
    <col min="14342" max="14342" width="14.7109375" customWidth="1"/>
    <col min="14343" max="14343" width="13.42578125" bestFit="1" customWidth="1"/>
    <col min="14344" max="14344" width="14.5703125" customWidth="1"/>
    <col min="14346" max="14346" width="14.140625" bestFit="1" customWidth="1"/>
    <col min="14347" max="14347" width="13.140625" bestFit="1" customWidth="1"/>
    <col min="14349" max="14349" width="14.140625" bestFit="1" customWidth="1"/>
    <col min="14593" max="14593" width="2" customWidth="1"/>
    <col min="14595" max="14595" width="15.140625" customWidth="1"/>
    <col min="14596" max="14596" width="15.5703125" customWidth="1"/>
    <col min="14597" max="14597" width="15.140625" customWidth="1"/>
    <col min="14598" max="14598" width="14.7109375" customWidth="1"/>
    <col min="14599" max="14599" width="13.42578125" bestFit="1" customWidth="1"/>
    <col min="14600" max="14600" width="14.5703125" customWidth="1"/>
    <col min="14602" max="14602" width="14.140625" bestFit="1" customWidth="1"/>
    <col min="14603" max="14603" width="13.140625" bestFit="1" customWidth="1"/>
    <col min="14605" max="14605" width="14.140625" bestFit="1" customWidth="1"/>
    <col min="14849" max="14849" width="2" customWidth="1"/>
    <col min="14851" max="14851" width="15.140625" customWidth="1"/>
    <col min="14852" max="14852" width="15.5703125" customWidth="1"/>
    <col min="14853" max="14853" width="15.140625" customWidth="1"/>
    <col min="14854" max="14854" width="14.7109375" customWidth="1"/>
    <col min="14855" max="14855" width="13.42578125" bestFit="1" customWidth="1"/>
    <col min="14856" max="14856" width="14.5703125" customWidth="1"/>
    <col min="14858" max="14858" width="14.140625" bestFit="1" customWidth="1"/>
    <col min="14859" max="14859" width="13.140625" bestFit="1" customWidth="1"/>
    <col min="14861" max="14861" width="14.140625" bestFit="1" customWidth="1"/>
    <col min="15105" max="15105" width="2" customWidth="1"/>
    <col min="15107" max="15107" width="15.140625" customWidth="1"/>
    <col min="15108" max="15108" width="15.5703125" customWidth="1"/>
    <col min="15109" max="15109" width="15.140625" customWidth="1"/>
    <col min="15110" max="15110" width="14.7109375" customWidth="1"/>
    <col min="15111" max="15111" width="13.42578125" bestFit="1" customWidth="1"/>
    <col min="15112" max="15112" width="14.5703125" customWidth="1"/>
    <col min="15114" max="15114" width="14.140625" bestFit="1" customWidth="1"/>
    <col min="15115" max="15115" width="13.140625" bestFit="1" customWidth="1"/>
    <col min="15117" max="15117" width="14.140625" bestFit="1" customWidth="1"/>
    <col min="15361" max="15361" width="2" customWidth="1"/>
    <col min="15363" max="15363" width="15.140625" customWidth="1"/>
    <col min="15364" max="15364" width="15.5703125" customWidth="1"/>
    <col min="15365" max="15365" width="15.140625" customWidth="1"/>
    <col min="15366" max="15366" width="14.7109375" customWidth="1"/>
    <col min="15367" max="15367" width="13.42578125" bestFit="1" customWidth="1"/>
    <col min="15368" max="15368" width="14.5703125" customWidth="1"/>
    <col min="15370" max="15370" width="14.140625" bestFit="1" customWidth="1"/>
    <col min="15371" max="15371" width="13.140625" bestFit="1" customWidth="1"/>
    <col min="15373" max="15373" width="14.140625" bestFit="1" customWidth="1"/>
    <col min="15617" max="15617" width="2" customWidth="1"/>
    <col min="15619" max="15619" width="15.140625" customWidth="1"/>
    <col min="15620" max="15620" width="15.5703125" customWidth="1"/>
    <col min="15621" max="15621" width="15.140625" customWidth="1"/>
    <col min="15622" max="15622" width="14.7109375" customWidth="1"/>
    <col min="15623" max="15623" width="13.42578125" bestFit="1" customWidth="1"/>
    <col min="15624" max="15624" width="14.5703125" customWidth="1"/>
    <col min="15626" max="15626" width="14.140625" bestFit="1" customWidth="1"/>
    <col min="15627" max="15627" width="13.140625" bestFit="1" customWidth="1"/>
    <col min="15629" max="15629" width="14.140625" bestFit="1" customWidth="1"/>
    <col min="15873" max="15873" width="2" customWidth="1"/>
    <col min="15875" max="15875" width="15.140625" customWidth="1"/>
    <col min="15876" max="15876" width="15.5703125" customWidth="1"/>
    <col min="15877" max="15877" width="15.140625" customWidth="1"/>
    <col min="15878" max="15878" width="14.7109375" customWidth="1"/>
    <col min="15879" max="15879" width="13.42578125" bestFit="1" customWidth="1"/>
    <col min="15880" max="15880" width="14.5703125" customWidth="1"/>
    <col min="15882" max="15882" width="14.140625" bestFit="1" customWidth="1"/>
    <col min="15883" max="15883" width="13.140625" bestFit="1" customWidth="1"/>
    <col min="15885" max="15885" width="14.140625" bestFit="1" customWidth="1"/>
    <col min="16129" max="16129" width="2" customWidth="1"/>
    <col min="16131" max="16131" width="15.140625" customWidth="1"/>
    <col min="16132" max="16132" width="15.5703125" customWidth="1"/>
    <col min="16133" max="16133" width="15.140625" customWidth="1"/>
    <col min="16134" max="16134" width="14.7109375" customWidth="1"/>
    <col min="16135" max="16135" width="13.42578125" bestFit="1" customWidth="1"/>
    <col min="16136" max="16136" width="14.5703125" customWidth="1"/>
    <col min="16138" max="16138" width="14.140625" bestFit="1" customWidth="1"/>
    <col min="16139" max="16139" width="13.140625" bestFit="1" customWidth="1"/>
    <col min="16141" max="16141" width="14.140625" bestFit="1" customWidth="1"/>
  </cols>
  <sheetData>
    <row r="4" spans="2:8" x14ac:dyDescent="0.25">
      <c r="B4" s="3"/>
      <c r="C4" s="4"/>
      <c r="D4" s="4"/>
      <c r="E4" s="4"/>
      <c r="F4" s="4"/>
      <c r="G4" s="4"/>
      <c r="H4" s="5"/>
    </row>
    <row r="5" spans="2:8" x14ac:dyDescent="0.25">
      <c r="B5" s="6"/>
      <c r="H5" s="7"/>
    </row>
    <row r="6" spans="2:8" x14ac:dyDescent="0.25">
      <c r="B6" s="6"/>
      <c r="C6" s="145" t="s">
        <v>3</v>
      </c>
      <c r="D6" s="145"/>
      <c r="E6" s="145"/>
      <c r="F6" s="145"/>
      <c r="G6" s="145"/>
      <c r="H6" s="8"/>
    </row>
    <row r="7" spans="2:8" x14ac:dyDescent="0.25">
      <c r="B7" s="6"/>
      <c r="H7" s="7"/>
    </row>
    <row r="8" spans="2:8" x14ac:dyDescent="0.25">
      <c r="B8" s="6"/>
      <c r="D8" s="9" t="s">
        <v>4</v>
      </c>
      <c r="E8" s="9"/>
      <c r="G8" s="9"/>
      <c r="H8" s="7"/>
    </row>
    <row r="9" spans="2:8" x14ac:dyDescent="0.25">
      <c r="B9" s="6"/>
      <c r="H9" s="7"/>
    </row>
    <row r="10" spans="2:8" x14ac:dyDescent="0.25">
      <c r="B10" s="10"/>
      <c r="G10" s="9"/>
      <c r="H10" s="7"/>
    </row>
    <row r="11" spans="2:8" x14ac:dyDescent="0.25">
      <c r="B11" s="146" t="s">
        <v>5</v>
      </c>
      <c r="C11" s="147"/>
      <c r="D11" s="147"/>
      <c r="E11" s="147"/>
      <c r="F11" s="147"/>
      <c r="G11" s="147"/>
      <c r="H11" s="148"/>
    </row>
    <row r="12" spans="2:8" x14ac:dyDescent="0.25">
      <c r="B12" s="6"/>
      <c r="F12" s="1"/>
      <c r="H12" s="7"/>
    </row>
    <row r="13" spans="2:8" x14ac:dyDescent="0.25">
      <c r="B13" s="6"/>
      <c r="F13" s="1"/>
      <c r="H13" s="7"/>
    </row>
    <row r="14" spans="2:8" ht="16.5" x14ac:dyDescent="0.35">
      <c r="B14" s="11" t="s">
        <v>6</v>
      </c>
      <c r="D14" s="12">
        <v>1131179.1399999999</v>
      </c>
      <c r="E14" s="13"/>
      <c r="F14" s="14"/>
      <c r="G14" s="13"/>
      <c r="H14" s="7"/>
    </row>
    <row r="15" spans="2:8" x14ac:dyDescent="0.25">
      <c r="B15" s="11" t="s">
        <v>7</v>
      </c>
      <c r="F15" s="1"/>
      <c r="H15" s="7"/>
    </row>
    <row r="16" spans="2:8" ht="16.5" x14ac:dyDescent="0.35">
      <c r="B16" s="11" t="s">
        <v>8</v>
      </c>
      <c r="D16" s="12">
        <v>1454499.0999999999</v>
      </c>
      <c r="F16" s="1"/>
      <c r="H16" s="7"/>
    </row>
    <row r="17" spans="2:13" x14ac:dyDescent="0.25">
      <c r="B17" s="6"/>
      <c r="F17" s="1"/>
      <c r="H17" s="7"/>
    </row>
    <row r="18" spans="2:13" x14ac:dyDescent="0.25">
      <c r="B18" s="11" t="s">
        <v>9</v>
      </c>
      <c r="D18" s="15">
        <f>+D14-D16</f>
        <v>-323319.95999999996</v>
      </c>
      <c r="F18" s="14">
        <f>+C25+E25+C27+E27-D14</f>
        <v>0</v>
      </c>
      <c r="H18" s="7"/>
    </row>
    <row r="19" spans="2:13" x14ac:dyDescent="0.25">
      <c r="B19" s="11"/>
      <c r="F19" s="1"/>
      <c r="H19" s="7"/>
    </row>
    <row r="20" spans="2:13" x14ac:dyDescent="0.25">
      <c r="B20" s="11" t="s">
        <v>10</v>
      </c>
      <c r="F20" s="1"/>
      <c r="H20" s="7"/>
    </row>
    <row r="21" spans="2:13" x14ac:dyDescent="0.25">
      <c r="B21" s="11" t="s">
        <v>11</v>
      </c>
      <c r="F21" s="1"/>
      <c r="H21" s="7"/>
      <c r="M21" s="16"/>
    </row>
    <row r="22" spans="2:13" x14ac:dyDescent="0.25">
      <c r="B22" s="11"/>
      <c r="F22" s="1"/>
      <c r="H22" s="7"/>
      <c r="J22" s="13"/>
    </row>
    <row r="23" spans="2:13" x14ac:dyDescent="0.25">
      <c r="B23" s="11"/>
      <c r="C23" s="149" t="s">
        <v>12</v>
      </c>
      <c r="D23" s="149"/>
      <c r="E23" s="149"/>
      <c r="F23" s="149"/>
      <c r="H23" s="7"/>
      <c r="J23" s="13"/>
      <c r="K23" s="13"/>
    </row>
    <row r="24" spans="2:13" x14ac:dyDescent="0.25">
      <c r="B24" s="11"/>
      <c r="F24" s="1"/>
      <c r="G24" s="2"/>
      <c r="H24" s="7"/>
    </row>
    <row r="25" spans="2:13" x14ac:dyDescent="0.25">
      <c r="B25" s="17" t="s">
        <v>13</v>
      </c>
      <c r="C25" s="16">
        <v>971999.14</v>
      </c>
      <c r="D25" s="18" t="s">
        <v>14</v>
      </c>
      <c r="E25" s="19"/>
      <c r="F25" s="18" t="s">
        <v>15</v>
      </c>
      <c r="G25" s="19"/>
      <c r="H25" s="7"/>
      <c r="J25" s="13"/>
      <c r="K25" s="13"/>
    </row>
    <row r="26" spans="2:13" x14ac:dyDescent="0.25">
      <c r="B26" s="11"/>
      <c r="F26" s="1"/>
      <c r="H26" s="7"/>
    </row>
    <row r="27" spans="2:13" x14ac:dyDescent="0.25">
      <c r="B27" s="17" t="s">
        <v>16</v>
      </c>
      <c r="C27" s="19"/>
      <c r="D27" s="18" t="s">
        <v>17</v>
      </c>
      <c r="E27" s="20">
        <v>159180</v>
      </c>
      <c r="F27" s="1"/>
      <c r="H27" s="7"/>
    </row>
    <row r="28" spans="2:13" x14ac:dyDescent="0.25">
      <c r="B28" s="6"/>
      <c r="F28" s="1"/>
      <c r="H28" s="7"/>
    </row>
    <row r="29" spans="2:13" ht="15.75" thickBot="1" x14ac:dyDescent="0.3">
      <c r="B29" s="150" t="s">
        <v>18</v>
      </c>
      <c r="C29" s="151"/>
      <c r="D29" s="151"/>
      <c r="E29" s="151"/>
      <c r="F29" s="151"/>
      <c r="G29" s="151"/>
      <c r="H29" s="152"/>
    </row>
    <row r="30" spans="2:13" ht="15.75" thickTop="1" x14ac:dyDescent="0.25">
      <c r="B30" s="6"/>
      <c r="F30" s="1"/>
      <c r="H30" s="7"/>
    </row>
    <row r="31" spans="2:13" x14ac:dyDescent="0.25">
      <c r="B31" s="153" t="s">
        <v>19</v>
      </c>
      <c r="C31" s="154"/>
      <c r="D31" s="154"/>
      <c r="E31" s="154"/>
      <c r="F31" s="154"/>
      <c r="G31" s="154"/>
      <c r="H31" s="155"/>
    </row>
    <row r="32" spans="2:13" x14ac:dyDescent="0.25">
      <c r="B32" s="6"/>
      <c r="F32" s="1"/>
      <c r="H32" s="7"/>
    </row>
    <row r="33" spans="2:9" x14ac:dyDescent="0.25">
      <c r="B33" s="21"/>
      <c r="C33" s="22"/>
      <c r="D33" s="23" t="s">
        <v>20</v>
      </c>
      <c r="E33" s="24"/>
      <c r="F33" s="23" t="s">
        <v>21</v>
      </c>
      <c r="G33" s="23" t="s">
        <v>22</v>
      </c>
      <c r="H33" s="25"/>
    </row>
    <row r="34" spans="2:9" x14ac:dyDescent="0.25">
      <c r="B34" s="21"/>
      <c r="C34" s="22"/>
      <c r="D34" s="22"/>
      <c r="E34" s="22"/>
      <c r="F34" s="22"/>
      <c r="G34" s="22"/>
      <c r="H34" s="25"/>
    </row>
    <row r="35" spans="2:9" x14ac:dyDescent="0.25">
      <c r="B35" s="11" t="s">
        <v>23</v>
      </c>
      <c r="C35" s="26">
        <v>2.1</v>
      </c>
      <c r="D35" s="27"/>
      <c r="E35" s="27"/>
      <c r="F35" s="27"/>
      <c r="G35" s="27">
        <f>+D35-F35</f>
        <v>0</v>
      </c>
      <c r="H35" s="28"/>
      <c r="I35" s="29"/>
    </row>
    <row r="36" spans="2:9" x14ac:dyDescent="0.25">
      <c r="B36" s="11"/>
      <c r="C36" s="26"/>
      <c r="D36" s="27"/>
      <c r="E36" s="27"/>
      <c r="G36" s="27"/>
      <c r="H36" s="28"/>
      <c r="I36" s="29"/>
    </row>
    <row r="37" spans="2:9" x14ac:dyDescent="0.25">
      <c r="B37" s="11" t="s">
        <v>23</v>
      </c>
      <c r="C37" s="26">
        <v>2.2000000000000002</v>
      </c>
      <c r="D37" s="30"/>
      <c r="E37" s="30"/>
      <c r="F37" s="27"/>
      <c r="G37" s="27">
        <f t="shared" ref="G37:G43" si="0">+D37-F37</f>
        <v>0</v>
      </c>
      <c r="H37" s="28"/>
      <c r="I37" s="29"/>
    </row>
    <row r="38" spans="2:9" x14ac:dyDescent="0.25">
      <c r="B38" s="11"/>
      <c r="C38" s="1"/>
      <c r="D38" s="30"/>
      <c r="E38" s="30"/>
      <c r="F38" s="27"/>
      <c r="G38" s="27"/>
      <c r="H38" s="28"/>
      <c r="I38" s="29"/>
    </row>
    <row r="39" spans="2:9" x14ac:dyDescent="0.25">
      <c r="B39" s="11" t="s">
        <v>23</v>
      </c>
      <c r="C39" s="26">
        <v>2.2999999999999998</v>
      </c>
      <c r="D39" s="27"/>
      <c r="E39" s="27"/>
      <c r="F39" s="27"/>
      <c r="G39" s="27">
        <f t="shared" si="0"/>
        <v>0</v>
      </c>
      <c r="H39" s="28"/>
      <c r="I39" s="29"/>
    </row>
    <row r="40" spans="2:9" x14ac:dyDescent="0.25">
      <c r="B40" s="11"/>
      <c r="C40" s="1"/>
      <c r="D40" s="27"/>
      <c r="E40" s="27"/>
      <c r="F40" s="27"/>
      <c r="G40" s="27"/>
      <c r="H40" s="28"/>
      <c r="I40" s="29"/>
    </row>
    <row r="41" spans="2:9" x14ac:dyDescent="0.25">
      <c r="B41" s="11" t="s">
        <v>23</v>
      </c>
      <c r="C41" s="26">
        <v>2.4</v>
      </c>
      <c r="D41" s="27"/>
      <c r="E41" s="27"/>
      <c r="F41" s="27"/>
      <c r="G41" s="27">
        <f t="shared" si="0"/>
        <v>0</v>
      </c>
      <c r="H41" s="28"/>
      <c r="I41" s="29"/>
    </row>
    <row r="42" spans="2:9" x14ac:dyDescent="0.25">
      <c r="B42" s="11"/>
      <c r="C42" s="26"/>
      <c r="D42" s="27"/>
      <c r="E42" s="27"/>
      <c r="F42" s="27"/>
      <c r="G42" s="27"/>
      <c r="H42" s="28"/>
      <c r="I42" s="29"/>
    </row>
    <row r="43" spans="2:9" x14ac:dyDescent="0.25">
      <c r="B43" s="11" t="s">
        <v>23</v>
      </c>
      <c r="C43" s="26">
        <v>2.5</v>
      </c>
      <c r="D43" s="27"/>
      <c r="E43" s="27"/>
      <c r="F43" s="31">
        <v>0</v>
      </c>
      <c r="G43" s="27">
        <f t="shared" si="0"/>
        <v>0</v>
      </c>
      <c r="H43" s="28"/>
      <c r="I43" s="29"/>
    </row>
    <row r="44" spans="2:9" x14ac:dyDescent="0.25">
      <c r="B44" s="21"/>
      <c r="C44" s="22"/>
      <c r="D44" s="22"/>
      <c r="E44" s="22"/>
      <c r="F44" s="22"/>
      <c r="G44" s="22"/>
      <c r="H44" s="25"/>
    </row>
    <row r="45" spans="2:9" x14ac:dyDescent="0.25">
      <c r="B45" s="11" t="s">
        <v>10</v>
      </c>
      <c r="C45" s="22"/>
      <c r="D45" s="22"/>
      <c r="E45" s="22"/>
      <c r="F45" s="22"/>
      <c r="G45" s="22"/>
      <c r="H45" s="25"/>
    </row>
    <row r="46" spans="2:9" x14ac:dyDescent="0.25">
      <c r="B46" s="11" t="s">
        <v>11</v>
      </c>
      <c r="C46" s="22"/>
      <c r="D46" s="22"/>
      <c r="E46" s="22"/>
      <c r="F46" s="22"/>
      <c r="G46" s="22"/>
      <c r="H46" s="25"/>
    </row>
    <row r="47" spans="2:9" x14ac:dyDescent="0.25">
      <c r="B47" s="32"/>
      <c r="C47" s="33"/>
      <c r="D47" s="33"/>
      <c r="E47" s="33"/>
      <c r="F47" s="33"/>
      <c r="G47" s="33"/>
      <c r="H47" s="34"/>
    </row>
  </sheetData>
  <mergeCells count="5">
    <mergeCell ref="C6:G6"/>
    <mergeCell ref="B11:H11"/>
    <mergeCell ref="C23:F23"/>
    <mergeCell ref="B29:H29"/>
    <mergeCell ref="B31:H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16"/>
  <sheetViews>
    <sheetView workbookViewId="0">
      <selection activeCell="C33" sqref="C33"/>
    </sheetView>
  </sheetViews>
  <sheetFormatPr baseColWidth="10" defaultColWidth="11.42578125" defaultRowHeight="15" x14ac:dyDescent="0.25"/>
  <cols>
    <col min="2" max="2" width="38.7109375" customWidth="1"/>
    <col min="3" max="3" width="14.42578125" customWidth="1"/>
    <col min="4" max="4" width="13.140625" bestFit="1" customWidth="1"/>
  </cols>
  <sheetData>
    <row r="2" spans="2:4" x14ac:dyDescent="0.25">
      <c r="B2" s="147" t="s">
        <v>2</v>
      </c>
      <c r="C2" s="147"/>
      <c r="D2" s="147"/>
    </row>
    <row r="3" spans="2:4" x14ac:dyDescent="0.25">
      <c r="B3" t="s">
        <v>33</v>
      </c>
    </row>
    <row r="6" spans="2:4" x14ac:dyDescent="0.25">
      <c r="B6" s="9" t="s">
        <v>24</v>
      </c>
      <c r="C6" s="9"/>
    </row>
    <row r="7" spans="2:4" x14ac:dyDescent="0.25">
      <c r="B7" t="s">
        <v>25</v>
      </c>
      <c r="D7" s="35">
        <v>189543.07</v>
      </c>
    </row>
    <row r="8" spans="2:4" x14ac:dyDescent="0.25">
      <c r="B8" t="s">
        <v>26</v>
      </c>
      <c r="D8" s="35">
        <v>3892815.52</v>
      </c>
    </row>
    <row r="9" spans="2:4" x14ac:dyDescent="0.25">
      <c r="B9" t="s">
        <v>27</v>
      </c>
      <c r="D9" s="35">
        <v>762391</v>
      </c>
    </row>
    <row r="10" spans="2:4" ht="15.75" thickBot="1" x14ac:dyDescent="0.3">
      <c r="B10" s="18" t="s">
        <v>29</v>
      </c>
      <c r="C10" s="1"/>
      <c r="D10" s="37">
        <f>SUM(D7:D9)</f>
        <v>4844749.59</v>
      </c>
    </row>
    <row r="12" spans="2:4" ht="15.75" thickBot="1" x14ac:dyDescent="0.3">
      <c r="B12" t="s">
        <v>30</v>
      </c>
      <c r="C12" t="s">
        <v>28</v>
      </c>
      <c r="D12" s="36">
        <f>+'Marzo 2024'!G33</f>
        <v>2451503.91</v>
      </c>
    </row>
    <row r="15" spans="2:4" ht="15.75" thickBot="1" x14ac:dyDescent="0.3">
      <c r="B15" s="18" t="s">
        <v>31</v>
      </c>
      <c r="C15" s="1" t="s">
        <v>32</v>
      </c>
      <c r="D15" s="38">
        <f>+D10-D12</f>
        <v>2393245.6799999997</v>
      </c>
    </row>
    <row r="16" spans="2:4" ht="15.75" thickTop="1" x14ac:dyDescent="0.25"/>
  </sheetData>
  <mergeCells count="1">
    <mergeCell ref="B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MAYO 2024 </vt:lpstr>
      <vt:lpstr>Marzo 2024</vt:lpstr>
      <vt:lpstr>Hoja2</vt:lpstr>
      <vt:lpstr>Analisis por anti</vt:lpstr>
      <vt:lpstr>Hoja1</vt:lpstr>
      <vt:lpstr>'Marzo 2024'!Área_de_impresión</vt:lpstr>
      <vt:lpstr>'MAYO 2024 '!Área_de_impresión</vt:lpstr>
      <vt:lpstr>'Marzo 2024'!Títulos_a_imprimir</vt:lpstr>
      <vt:lpstr>'MAYO 2024 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Milciades Perez</dc:creator>
  <cp:lastModifiedBy>Jennifer Estephany  Jimenez Galarza</cp:lastModifiedBy>
  <cp:lastPrinted>2024-06-12T15:36:32Z</cp:lastPrinted>
  <dcterms:created xsi:type="dcterms:W3CDTF">2019-09-05T12:51:01Z</dcterms:created>
  <dcterms:modified xsi:type="dcterms:W3CDTF">2024-06-12T15:38:09Z</dcterms:modified>
</cp:coreProperties>
</file>