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Rosangel\Downloads\"/>
    </mc:Choice>
  </mc:AlternateContent>
  <xr:revisionPtr revIDLastSave="0" documentId="8_{25687DA3-1A48-4C8B-81FF-5EACECD365AC}" xr6:coauthVersionLast="47" xr6:coauthVersionMax="47" xr10:uidLastSave="{00000000-0000-0000-0000-000000000000}"/>
  <bookViews>
    <workbookView xWindow="-120" yWindow="-120" windowWidth="29040" windowHeight="15840" tabRatio="620" xr2:uid="{00000000-000D-0000-FFFF-FFFF00000000}"/>
  </bookViews>
  <sheets>
    <sheet name="FIJOS JULIO 2024" sheetId="1" r:id="rId1"/>
  </sheets>
  <definedNames>
    <definedName name="_xlnm._FilterDatabase" localSheetId="0" hidden="1">'FIJOS JULIO 2024'!$A$13:$M$116</definedName>
    <definedName name="_xlnm.Print_Area" localSheetId="0">'FIJOS JULIO 2024'!$A$1:$M$121</definedName>
    <definedName name="_xlnm.Print_Titles" localSheetId="0">'FIJOS JULIO 2024'!$1:$13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5" i="1" l="1"/>
  <c r="M116" i="1"/>
  <c r="L116" i="1"/>
  <c r="K116" i="1"/>
  <c r="B116" i="1" l="1"/>
  <c r="F116" i="1"/>
  <c r="L24" i="1"/>
  <c r="M24" i="1" s="1"/>
  <c r="L59" i="1"/>
  <c r="M59" i="1" s="1"/>
  <c r="L60" i="1"/>
  <c r="M60" i="1" s="1"/>
  <c r="L31" i="1"/>
  <c r="M31" i="1" s="1"/>
  <c r="L27" i="1"/>
  <c r="M27" i="1" s="1"/>
  <c r="L107" i="1"/>
  <c r="M107" i="1" s="1"/>
  <c r="L106" i="1"/>
  <c r="M106" i="1" s="1"/>
  <c r="L105" i="1"/>
  <c r="M105" i="1" s="1"/>
  <c r="L104" i="1"/>
  <c r="M104" i="1" s="1"/>
  <c r="L103" i="1"/>
  <c r="M103" i="1" s="1"/>
  <c r="L102" i="1" l="1"/>
  <c r="M102" i="1" s="1"/>
  <c r="L49" i="1"/>
  <c r="M49" i="1" s="1"/>
  <c r="G116" i="1"/>
  <c r="H116" i="1"/>
  <c r="I116" i="1"/>
  <c r="J116" i="1"/>
  <c r="L56" i="1"/>
  <c r="M56" i="1" s="1"/>
  <c r="L114" i="1"/>
  <c r="M114" i="1" s="1"/>
  <c r="L115" i="1"/>
  <c r="L112" i="1"/>
  <c r="M112" i="1" s="1"/>
  <c r="L113" i="1"/>
  <c r="M113" i="1" s="1"/>
  <c r="L111" i="1"/>
  <c r="M111" i="1" s="1"/>
  <c r="L110" i="1"/>
  <c r="M110" i="1" s="1"/>
  <c r="L109" i="1"/>
  <c r="M109" i="1" s="1"/>
  <c r="L108" i="1"/>
  <c r="M108" i="1" s="1"/>
  <c r="L101" i="1"/>
  <c r="M101" i="1" s="1"/>
  <c r="L100" i="1"/>
  <c r="M100" i="1" s="1"/>
  <c r="L99" i="1"/>
  <c r="M99" i="1" s="1"/>
  <c r="L97" i="1"/>
  <c r="L46" i="1" l="1"/>
  <c r="M46" i="1" s="1"/>
  <c r="L29" i="1"/>
  <c r="M29" i="1" s="1"/>
  <c r="L18" i="1"/>
  <c r="M18" i="1" s="1"/>
  <c r="L91" i="1"/>
  <c r="M91" i="1" s="1"/>
  <c r="L86" i="1"/>
  <c r="M86" i="1" s="1"/>
  <c r="L15" i="1"/>
  <c r="M15" i="1" s="1"/>
  <c r="L16" i="1"/>
  <c r="M16" i="1" s="1"/>
  <c r="L17" i="1"/>
  <c r="M17" i="1" s="1"/>
  <c r="L19" i="1"/>
  <c r="M19" i="1" s="1"/>
  <c r="L20" i="1"/>
  <c r="L21" i="1"/>
  <c r="M21" i="1" s="1"/>
  <c r="L22" i="1"/>
  <c r="M22" i="1" s="1"/>
  <c r="L23" i="1"/>
  <c r="M23" i="1" s="1"/>
  <c r="L25" i="1"/>
  <c r="M25" i="1" s="1"/>
  <c r="L26" i="1"/>
  <c r="M26" i="1" s="1"/>
  <c r="L28" i="1"/>
  <c r="M28" i="1" s="1"/>
  <c r="L30" i="1"/>
  <c r="M30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7" i="1"/>
  <c r="M47" i="1" s="1"/>
  <c r="L48" i="1"/>
  <c r="M48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7" i="1"/>
  <c r="M57" i="1" s="1"/>
  <c r="L58" i="1"/>
  <c r="M58" i="1" s="1"/>
  <c r="L61" i="1"/>
  <c r="M61" i="1" s="1"/>
  <c r="L62" i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7" i="1"/>
  <c r="M87" i="1" s="1"/>
  <c r="L88" i="1"/>
  <c r="M88" i="1" s="1"/>
  <c r="L89" i="1"/>
  <c r="M89" i="1" s="1"/>
  <c r="L90" i="1"/>
  <c r="M90" i="1" s="1"/>
  <c r="L92" i="1"/>
  <c r="M92" i="1" s="1"/>
  <c r="L93" i="1"/>
  <c r="M93" i="1" s="1"/>
  <c r="L94" i="1"/>
  <c r="M94" i="1" s="1"/>
  <c r="L95" i="1"/>
  <c r="M95" i="1" s="1"/>
  <c r="L96" i="1"/>
  <c r="M96" i="1" s="1"/>
  <c r="M97" i="1"/>
  <c r="L14" i="1"/>
  <c r="M14" i="1" l="1"/>
  <c r="M62" i="1"/>
  <c r="M2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<sst xmlns="http://schemas.openxmlformats.org/spreadsheetml/2006/main" count="531" uniqueCount="228">
  <si>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</si>
  <si>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</si>
  <si>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</si>
  <si>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</si>
  <si>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</si>
  <si>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</si>
  <si>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</si>
  <si>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</si>
  <si>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</si>
  <si>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</si>
  <si>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</si>
  <si>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</si>
  <si>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</si>
  <si>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</si>
  <si>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</si>
  <si>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</si>
  <si>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</si>
  <si>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</si>
  <si>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</si>
  <si>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</si>
  <si>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</si>
  <si>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</si>
  <si>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</si>
  <si>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</si>
  <si>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</si>
  <si>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</si>
  <si>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DIVISIÓN ADMINISTRATIVA</t>
  </si>
  <si>
    <t>JUAN ALBERTO DE LOS SANTOS HEREDIA</t>
  </si>
  <si>
    <t>VÍCTOR LEONES CALDERÓN NÚÑEZ</t>
  </si>
  <si>
    <t>AUXILIAR DE SEGURIDAD</t>
  </si>
  <si>
    <t>SANTA IRENYS AGRAMONTE</t>
  </si>
  <si>
    <t>AUXILIAR ADMINISTRATIVA</t>
  </si>
  <si>
    <t>DEPARTAMENTO DE SUPERVISIÓN DE PROYECTOS</t>
  </si>
  <si>
    <t>JESÚS MARÍA MEDINA MÉNDEZ</t>
  </si>
  <si>
    <t>ASESOR TÉCNICO</t>
  </si>
  <si>
    <t xml:space="preserve">ANA LUCIA DÍAZ TURBI  </t>
  </si>
  <si>
    <t xml:space="preserve">CONSERJE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</si>
  <si>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</si>
  <si>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</si>
  <si>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</si>
  <si>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</si>
  <si>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</si>
  <si>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</si>
  <si>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</si>
  <si>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</si>
  <si>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</si>
  <si>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</si>
  <si>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</si>
  <si>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</si>
  <si>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</si>
  <si>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</si>
  <si>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</si>
  <si>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</si>
  <si>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</si>
  <si>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</si>
  <si>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</si>
  <si>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</si>
  <si>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</si>
  <si>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MARIEL AMAIRANY MIRANDA LAJARA</t>
  </si>
  <si>
    <t>DIVISIÓN REGIONAL SUR</t>
  </si>
  <si>
    <t>DIVISIÓN DE RIEGO</t>
  </si>
  <si>
    <t>CARLOS YOEL ULLOA SANTANA</t>
  </si>
  <si>
    <t>MABEL JAVIER MOJICA</t>
  </si>
  <si>
    <t>CAROL RAINELY ACOSTA CASTRO</t>
  </si>
  <si>
    <t>JOVANNY FRANCISCO FALCÓN MÉNDEZ</t>
  </si>
  <si>
    <t>CESAR IDELFONSO KINGSLEY CARABALLO</t>
  </si>
  <si>
    <t>SUPERVISOR DE TRANSPORTACIÓN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</si>
  <si>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</si>
  <si>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</si>
  <si>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</si>
  <si>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</si>
  <si>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</si>
  <si>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</si>
  <si>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</si>
  <si>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</si>
  <si>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</si>
  <si>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</si>
  <si>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</si>
  <si>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</si>
  <si>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</si>
  <si>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VALENTÍN VARGAS PLASENCIA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</si>
  <si>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</si>
  <si>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</si>
  <si>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</si>
  <si>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</si>
  <si>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</si>
  <si>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TANIA ACOSTA LORA</t>
  </si>
  <si>
    <t>ASISTENTE</t>
  </si>
  <si>
    <t>DEPARTAMENTO JURÍDICO</t>
  </si>
  <si>
    <t>YESSICA OGANDO SOLER</t>
  </si>
  <si>
    <t xml:space="preserve">JAIME JOSE MESA ACOSTA </t>
  </si>
  <si>
    <t xml:space="preserve">Seguro de Vida (INAVI) </t>
  </si>
  <si>
    <t xml:space="preserve">YAQUELIN BÁEZ ESPINAL </t>
  </si>
  <si>
    <t xml:space="preserve">AUXILIAR ADMINISTRATIVA </t>
  </si>
  <si>
    <t xml:space="preserve">JUAN IGNACIO BRITO VENTURA </t>
  </si>
  <si>
    <t xml:space="preserve">SAYMA ESTHER MENDOZA JOSEPH </t>
  </si>
  <si>
    <t xml:space="preserve">SUPERVISORA DE MANTENIMIENTO </t>
  </si>
  <si>
    <t>ALBERT RAFAEL ORTEGA DÍAZ</t>
  </si>
  <si>
    <t xml:space="preserve">JORGE ANTONIO SOTO MEJÍA </t>
  </si>
  <si>
    <t xml:space="preserve">ENCARGADO </t>
  </si>
  <si>
    <t>JHERSON ESMALIN PANIAGUA VALDEZ</t>
  </si>
  <si>
    <t xml:space="preserve">AGRIMENSOR </t>
  </si>
  <si>
    <t>PARALEGAL</t>
  </si>
  <si>
    <t>TÉCNICO DE COOPERACIÓN INTERNCIONAL</t>
  </si>
  <si>
    <t xml:space="preserve">DIVISIÓN DE COOPERACIÓN INTERNACIONAL </t>
  </si>
  <si>
    <t xml:space="preserve">ANALISTA DE CONVOCATORIAS </t>
  </si>
  <si>
    <t xml:space="preserve">ANALISTA DE ACREDITACIÓN Y TRÁMITE DE PAGOS </t>
  </si>
  <si>
    <t xml:space="preserve">TÉCNICO DE GESTIÓN DE RIESGOS </t>
  </si>
  <si>
    <t xml:space="preserve">TÉCNICO DE DISEÑO ELÉCTRICO </t>
  </si>
  <si>
    <t xml:space="preserve">TÉCNICO DE DISEÑO HIDRÁULICO Y AGRONÓMICO </t>
  </si>
  <si>
    <t>CAPITULO: 0210   SUBCAPITULO: 01  DAF: 01  UE: 0005  PROGRAMA: 15  SUBPROGRAMA:01 / 02 / 03 / 04 PROYECTO: 00 ACTIVIDADES:0001 / 0002  CUENTA: 2.1.1.1.01  FONDO: 0100</t>
  </si>
  <si>
    <t>ERIBERTO JOEL TEJADA RODRÍGUEZ</t>
  </si>
  <si>
    <t>RAIZA MIROSLAVA DÍAZ-VALDEPARES DE LOS SANTOS</t>
  </si>
  <si>
    <t>ANALISTA</t>
  </si>
  <si>
    <t>CAROLIN LEOCADIA SOSA FIGUEROA</t>
  </si>
  <si>
    <t>DIVISIÓN FINANCIERA</t>
  </si>
  <si>
    <t>CRISTOBAL GUILLERMO FELIZ FELIZ</t>
  </si>
  <si>
    <t xml:space="preserve">CARMEN CECILIA ALMONTE LUCIANO </t>
  </si>
  <si>
    <t xml:space="preserve">TÉCNICO DE TOOPOGRAFÍA </t>
  </si>
  <si>
    <t>ENERIO ADÁN RODRÍGUEZ PEGUERO</t>
  </si>
  <si>
    <t>ENCARGADO</t>
  </si>
  <si>
    <t xml:space="preserve">ALBA FLORENTINA FERRERAS PÉREZ </t>
  </si>
  <si>
    <t xml:space="preserve">WINY JONATHAN HENRÍQUEZ PÉREZ  </t>
  </si>
  <si>
    <t xml:space="preserve">NICOLLE VILLEGAS DE LOS SANTOS </t>
  </si>
  <si>
    <t>JOHAN FRNCISCO CRUZ EUGENIA</t>
  </si>
  <si>
    <t>AYESCA LISSELOT ENCARNACIÓN DE MEZQUITA</t>
  </si>
  <si>
    <t xml:space="preserve">FRANKLIN RAYMUNDO FERRERAS REYES </t>
  </si>
  <si>
    <t xml:space="preserve">LUISANNA OVANDO  </t>
  </si>
  <si>
    <t xml:space="preserve">TÉCNICO DE CONTROL DE BIENES </t>
  </si>
  <si>
    <t xml:space="preserve">FLAVIA FRANCHESKA ALVÁREZ RODRÍGUEZ </t>
  </si>
  <si>
    <t xml:space="preserve">JUAN VALDEZ </t>
  </si>
  <si>
    <t xml:space="preserve">CRISTIAN DOMINGO VARGAS FELIZ </t>
  </si>
  <si>
    <t xml:space="preserve">TÉCNICO DE EVALUACIÓN DE PROYECTOS </t>
  </si>
  <si>
    <t xml:space="preserve">TÉCINCO DE FACTIBILIDAD ECONÓMICA </t>
  </si>
  <si>
    <t xml:space="preserve">GESTOR DE REDES SOCIALES </t>
  </si>
  <si>
    <t xml:space="preserve">AUXILIAR ADMINISTRATIVO </t>
  </si>
  <si>
    <t xml:space="preserve">TÉCNICO DE TOPOGRAFÍA </t>
  </si>
  <si>
    <t xml:space="preserve">ANALISTA DE SUPERVISIÓN DE PROYECTOS </t>
  </si>
  <si>
    <t xml:space="preserve">ANALISTA FINANCIERA </t>
  </si>
  <si>
    <t xml:space="preserve">VIGILANTE </t>
  </si>
  <si>
    <t xml:space="preserve">TÉCNICO DE OPERACIOES </t>
  </si>
  <si>
    <t xml:space="preserve">DIVISIÓN DE EVALUACIÓN DE PROYECTOS </t>
  </si>
  <si>
    <t xml:space="preserve">DIVISIÓN DE FACTIBILIDAD ECONÓMICA </t>
  </si>
  <si>
    <t xml:space="preserve">DIVISIÓN DE COMUNICACIONES </t>
  </si>
  <si>
    <t xml:space="preserve">DIVISIÓN REGIONAL SUR </t>
  </si>
  <si>
    <t xml:space="preserve">DIVISIÓN FINANCIERA </t>
  </si>
  <si>
    <t xml:space="preserve">SUPERVISOR DE SEGURIDAD </t>
  </si>
  <si>
    <t xml:space="preserve">ÁNGEL DANIEL PIMENTEL SÁNCHEZ </t>
  </si>
  <si>
    <t>SOPORTE TÉCNICO INFORMÁTICO</t>
  </si>
  <si>
    <t>DIVISIÓN DE TECNOLOGÍA DE LA INFORMACIÓN</t>
  </si>
  <si>
    <t xml:space="preserve">LUIS DANILO PÉREZ PEÑA </t>
  </si>
  <si>
    <t xml:space="preserve">TÉCNICO DE OPERACIONES </t>
  </si>
  <si>
    <t xml:space="preserve">DIVISIÓN REGIONAL NORTE </t>
  </si>
  <si>
    <t xml:space="preserve">YOJANA MERCEDES OROZCO DE LA CRUZ </t>
  </si>
  <si>
    <t>PAMELA VALDEZ RIVERA</t>
  </si>
  <si>
    <t>DIVISIÓN DE COMUNICACIONES</t>
  </si>
  <si>
    <t xml:space="preserve">PERIODISTA </t>
  </si>
  <si>
    <t xml:space="preserve">ADA BAZIL DEÑO DE ROA </t>
  </si>
  <si>
    <t xml:space="preserve">ANALISTA DE CAPACITACIÓN A BENEFICIARIOS </t>
  </si>
  <si>
    <t xml:space="preserve">AUXILIAR ADMINITRATIVO </t>
  </si>
  <si>
    <t xml:space="preserve">AUXILIAR DE FACTIBILIDAD ECONÓMICA </t>
  </si>
  <si>
    <t>GERFRE ALFONSO GARCÍA GÓMEZ</t>
  </si>
  <si>
    <t>INOCENCIA DURAN DE LOS SANTOS</t>
  </si>
  <si>
    <t>TÉCNICO</t>
  </si>
  <si>
    <t>DIVISIÓN DE RELACIONES INTERINSTITUCIONALES</t>
  </si>
  <si>
    <t xml:space="preserve">JENNIFER ESTEPHANY JIMÉNEZ GALARZA </t>
  </si>
  <si>
    <t xml:space="preserve">TÉCNICO ADMINISTRATIVO </t>
  </si>
  <si>
    <t xml:space="preserve">JULIO JOSÉ SANTOS CALVO </t>
  </si>
  <si>
    <t xml:space="preserve">TÉCNICO DE COMUNICACIONES </t>
  </si>
  <si>
    <t>RICHARD SEVERINO</t>
  </si>
  <si>
    <t>AURA AMELFIS RODRÍGUEZ GARCÍA</t>
  </si>
  <si>
    <t>RESPONSABLE LIBRE ACCESO INFORMACIÓN</t>
  </si>
  <si>
    <t>DANILO MENDEZ MUÑOZ</t>
  </si>
  <si>
    <t>ANALISTA DE RIEGO</t>
  </si>
  <si>
    <t>EDGAR IVÁN SALCEDO AQUINO</t>
  </si>
  <si>
    <t>ILANIA QUEZADA LUCIANO</t>
  </si>
  <si>
    <t>MARTÍN ANTONIO PEÑA GRULLÓN</t>
  </si>
  <si>
    <t>PEDRO PÉREZ CORNIEL</t>
  </si>
  <si>
    <t>ANALISTA REVISIÓN FINANCIERA</t>
  </si>
  <si>
    <t>BRAULIO TAYLOR SANTANA SÁNCHEZ</t>
  </si>
  <si>
    <t>CRISTINO ALBERTO GOMEZ LUCIANO</t>
  </si>
  <si>
    <t>JHONNY JIMÉNEZ DE LOS SANTOS</t>
  </si>
  <si>
    <t>LUIS JOSE PAYERO BAQUERO</t>
  </si>
  <si>
    <t>MANUEL EMILIO MEJÍA SUAZO</t>
  </si>
  <si>
    <t xml:space="preserve">PABLO MIGUEL GRIMALDI HERNÁNDEZ </t>
  </si>
  <si>
    <t>DEPARTAMENTO ADMINISTRATIVO Y FINANCIERO</t>
  </si>
  <si>
    <t>SUPERVISOR DE MANTENIMIENTO</t>
  </si>
  <si>
    <t xml:space="preserve">TÉCNICO DE CONVOCATORIAS </t>
  </si>
  <si>
    <t xml:space="preserve">TÉCNICO DE ACCESO A LA INFORMACIÓN </t>
  </si>
  <si>
    <t xml:space="preserve">GUSTAVO ADOLFO MUÑOZ SURO </t>
  </si>
  <si>
    <t xml:space="preserve">Fijo </t>
  </si>
  <si>
    <t xml:space="preserve">ARIANNY LICELOT BELTRE CALDERÓN </t>
  </si>
  <si>
    <t xml:space="preserve">HÉCTOR JONATAN BERIGUETE RAMÍREZ </t>
  </si>
  <si>
    <t xml:space="preserve">ANALISTA DE OPERACIONES </t>
  </si>
  <si>
    <t xml:space="preserve">MIGUEL ÁNGEL MINGUEZ COMAS </t>
  </si>
  <si>
    <t xml:space="preserve">DIVISIÓN REGIONAL NORDESTE </t>
  </si>
  <si>
    <t xml:space="preserve">JOSÉ LUIS TEJADA RODRÍGUEZ </t>
  </si>
  <si>
    <t xml:space="preserve">TÉCNICO DE SUPERVISIÓ DE PROYECTOS </t>
  </si>
  <si>
    <r>
      <t>CONCEPTO: PAGO SUELDO - PERSONAL FIJO CORRESPONDIENTE AL MES DE</t>
    </r>
    <r>
      <rPr>
        <b/>
        <sz val="20"/>
        <color rgb="FF000000"/>
        <rFont val="Arial"/>
        <family val="2"/>
      </rPr>
      <t xml:space="preserve"> JULIO 2024</t>
    </r>
  </si>
  <si>
    <t xml:space="preserve">LUCIA RINCÓN DE LA CRUZ </t>
  </si>
  <si>
    <t xml:space="preserve">SORANGES FIORINICE GONZÁLEZ PATRICIO DE RIVAS </t>
  </si>
  <si>
    <t xml:space="preserve">FRANCISCO VALENZUELA FELIZ </t>
  </si>
  <si>
    <t xml:space="preserve">FRANCISCO MANUEL FRIAS DIPP </t>
  </si>
  <si>
    <t xml:space="preserve">JOSE RICARDO BATISTA MONTERO </t>
  </si>
  <si>
    <t xml:space="preserve">SHANTALL SCARLEN CALDERÓN GUZMÁN </t>
  </si>
  <si>
    <t xml:space="preserve">ELIYEN RODRÍGUEZ RODRÍGUEZ </t>
  </si>
  <si>
    <t xml:space="preserve">TÉCNICO DE CULTIVO </t>
  </si>
  <si>
    <t xml:space="preserve">TÉCNICO DE RECURSOS HUMANOS </t>
  </si>
  <si>
    <t xml:space="preserve">TÉCNICO DE EVALUACIÓN PRESUPESTARIA </t>
  </si>
  <si>
    <t xml:space="preserve">ANALISTA DE PLANIFICACIÓN Y DESARROLLO </t>
  </si>
  <si>
    <t xml:space="preserve">DIVISIÓN DE CULTIVO </t>
  </si>
  <si>
    <t xml:space="preserve">DIVISIÓ DE EXTENSIÓN Y CAPACITACIÓN A BENEFICIARIOS </t>
  </si>
  <si>
    <t xml:space="preserve">DIVISIÓN DE RIEGO </t>
  </si>
  <si>
    <t xml:space="preserve">DEPARTAMENTO DE OPERACIONES </t>
  </si>
  <si>
    <t xml:space="preserve">DEPARTAMENTO DE PLANIFICACIÓN Y DESARROLLO </t>
  </si>
  <si>
    <t xml:space="preserve">AYUDANTE DE MANTENIMIENTO </t>
  </si>
  <si>
    <t>INDHIRA MARGARITA PULINARIO LORENZO</t>
  </si>
  <si>
    <t>DIVISIÓN DE FACTIBILIDAD ECONÓMICA</t>
  </si>
  <si>
    <t xml:space="preserve">SAMUEL RIVERA SIERRA </t>
  </si>
  <si>
    <t xml:space="preserve">DIVISIÓM DE COOPERACIÓN INTERNACIONAL </t>
  </si>
  <si>
    <t>CÉSAR SANDINO CEDANO MEJÍA</t>
  </si>
  <si>
    <t>ANALISTA DE CALIDAD DE PROCESOS</t>
  </si>
  <si>
    <t>OSVALDO DE AZA CARPIO</t>
  </si>
  <si>
    <t>DIVISIÓN DE EVALUACIÓN DE PROYECTOS</t>
  </si>
  <si>
    <t>ANABEL BAUTISTA VALDEZ</t>
  </si>
  <si>
    <t>ANALISTA DE REVISIÓN Y DIBUJO</t>
  </si>
  <si>
    <t>ROBERTO ANTONIO CALDERÓN COMBES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</si>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</sst>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12" fillId="0" borderId="0" xfId="2" applyFont="1" applyAlignment="1">
      <alignment vertical="center" wrapText="1"/>
    </xf>
    <xf numFmtId="43" fontId="4" fillId="5" borderId="0" xfId="1" applyFont="1" applyFill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43" fontId="14" fillId="0" borderId="1" xfId="1" applyFont="1" applyFill="1" applyBorder="1" applyAlignment="1">
      <alignment horizontal="center" wrapText="1"/>
    </xf>
    <xf numFmtId="4" fontId="14" fillId="0" borderId="1" xfId="1" applyNumberFormat="1" applyFont="1" applyFill="1" applyBorder="1" applyAlignment="1">
      <alignment wrapText="1"/>
    </xf>
    <xf numFmtId="43" fontId="14" fillId="0" borderId="1" xfId="1" applyFont="1" applyFill="1" applyBorder="1" applyAlignment="1">
      <alignment wrapText="1"/>
    </xf>
    <xf numFmtId="43" fontId="14" fillId="0" borderId="1" xfId="1" applyFont="1" applyBorder="1" applyAlignment="1">
      <alignment horizontal="center" wrapText="1"/>
    </xf>
    <xf numFmtId="4" fontId="14" fillId="0" borderId="1" xfId="1" applyNumberFormat="1" applyFont="1" applyBorder="1" applyAlignment="1">
      <alignment wrapText="1"/>
    </xf>
    <xf numFmtId="43" fontId="14" fillId="5" borderId="1" xfId="1" applyFont="1" applyFill="1" applyBorder="1" applyAlignment="1">
      <alignment horizontal="center" wrapText="1"/>
    </xf>
    <xf numFmtId="4" fontId="14" fillId="5" borderId="1" xfId="1" applyNumberFormat="1" applyFont="1" applyFill="1" applyBorder="1" applyAlignment="1">
      <alignment wrapText="1"/>
    </xf>
    <xf numFmtId="43" fontId="14" fillId="5" borderId="1" xfId="1" applyFont="1" applyFill="1" applyBorder="1" applyAlignment="1">
      <alignment wrapText="1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13" fillId="0" borderId="0" xfId="2" applyFont="1" applyAlignment="1">
      <alignment vertical="center" wrapText="1"/>
    </xf>
    <xf numFmtId="43" fontId="14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4" fontId="14" fillId="0" borderId="1" xfId="1" applyNumberFormat="1" applyFont="1" applyBorder="1" applyAlignment="1">
      <alignment horizontal="right" wrapText="1"/>
    </xf>
    <xf numFmtId="0" fontId="13" fillId="3" borderId="1" xfId="2" applyFont="1" applyFill="1" applyBorder="1" applyAlignment="1">
      <alignment horizontal="center" wrapText="1"/>
    </xf>
    <xf numFmtId="43" fontId="13" fillId="3" borderId="1" xfId="1" applyFont="1" applyFill="1" applyBorder="1" applyAlignment="1">
      <alignment horizontal="center" wrapText="1"/>
    </xf>
    <xf numFmtId="4" fontId="13" fillId="3" borderId="1" xfId="1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7" fillId="5" borderId="1" xfId="2" applyFont="1" applyFill="1" applyBorder="1" applyAlignment="1">
      <alignment horizontal="left" wrapText="1"/>
    </xf>
    <xf numFmtId="0" fontId="7" fillId="0" borderId="4" xfId="2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7" fillId="0" borderId="5" xfId="2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wrapText="1"/>
    </xf>
    <xf numFmtId="0" fontId="13" fillId="4" borderId="1" xfId="2" applyFont="1" applyFill="1" applyBorder="1" applyAlignment="1">
      <alignment horizontal="right" wrapText="1"/>
    </xf>
    <xf numFmtId="43" fontId="13" fillId="4" borderId="1" xfId="1" applyFont="1" applyFill="1" applyBorder="1" applyAlignment="1">
      <alignment horizontal="center"/>
    </xf>
    <xf numFmtId="0" fontId="13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1"/>
  <sheetViews>
    <sheetView showGridLines="0" tabSelected="1" zoomScale="50" zoomScaleNormal="50" zoomScaleSheetLayoutView="30" workbookViewId="0">
      <selection activeCell="A109" sqref="A109"/>
    </sheetView>
  </sheetViews>
  <sheetFormatPr baseColWidth="10" defaultColWidth="11.42578125" defaultRowHeight="23.25" x14ac:dyDescent="0.35"/>
  <cols>
    <col min="1" max="1" width="78.42578125" style="12" customWidth="1"/>
    <col min="2" max="2" width="28.42578125" style="12" customWidth="1"/>
    <col min="3" max="3" width="75.85546875" style="12" customWidth="1"/>
    <col min="4" max="4" width="85" style="12" customWidth="1"/>
    <col min="5" max="5" width="27" style="12" customWidth="1"/>
    <col min="6" max="6" width="29.28515625" style="12" customWidth="1"/>
    <col min="7" max="7" width="25" style="13" customWidth="1"/>
    <col min="8" max="8" width="24.140625" style="13" customWidth="1"/>
    <col min="9" max="9" width="29.5703125" style="13" customWidth="1"/>
    <col min="10" max="10" width="23.42578125" style="13" customWidth="1"/>
    <col min="11" max="11" width="24.7109375" style="14" customWidth="1"/>
    <col min="12" max="12" width="26.140625" style="13" customWidth="1"/>
    <col min="13" max="13" width="31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69" t="e" vm="1">
        <v>#VALUE!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1"/>
    </row>
    <row r="2" spans="1:14" s="2" customForma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1"/>
    </row>
    <row r="3" spans="1:14" s="2" customFormat="1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1"/>
    </row>
    <row r="4" spans="1:14" s="2" customFormat="1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1"/>
    </row>
    <row r="5" spans="1:14" s="2" customFormat="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3"/>
    </row>
    <row r="6" spans="1:14" s="2" customFormat="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1"/>
    </row>
    <row r="7" spans="1:14" s="2" customFormat="1" ht="22.5" customHeight="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1"/>
    </row>
    <row r="8" spans="1:14" s="2" customFormat="1" ht="26.25" x14ac:dyDescent="0.25">
      <c r="A8" s="70" t="s">
        <v>0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4"/>
    </row>
    <row r="9" spans="1:14" s="2" customFormat="1" ht="26.25" x14ac:dyDescent="0.25">
      <c r="A9" s="70" t="s">
        <v>1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4"/>
    </row>
    <row r="10" spans="1:14" s="2" customFormat="1" ht="26.25" x14ac:dyDescent="0.25">
      <c r="A10" s="71" t="s">
        <v>198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3"/>
    </row>
    <row r="11" spans="1:14" s="2" customFormat="1" ht="25.5" x14ac:dyDescent="0.25">
      <c r="A11" s="68" t="s">
        <v>110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5"/>
    </row>
    <row r="12" spans="1:14" s="2" customFormat="1" ht="9" customHeight="1" x14ac:dyDescent="0.25">
      <c r="A12" s="26"/>
      <c r="B12" s="26"/>
      <c r="C12" s="26"/>
      <c r="D12" s="26"/>
      <c r="E12" s="26"/>
      <c r="F12" s="26"/>
      <c r="G12" s="27"/>
      <c r="H12" s="27"/>
      <c r="I12" s="27"/>
      <c r="J12" s="27"/>
      <c r="K12" s="28"/>
      <c r="L12" s="29"/>
      <c r="M12" s="30"/>
      <c r="N12" s="1"/>
    </row>
    <row r="13" spans="1:14" s="6" customFormat="1" ht="78.75" x14ac:dyDescent="0.4">
      <c r="A13" s="53" t="s">
        <v>2</v>
      </c>
      <c r="B13" s="53" t="s">
        <v>3</v>
      </c>
      <c r="C13" s="53" t="s">
        <v>4</v>
      </c>
      <c r="D13" s="53" t="s">
        <v>5</v>
      </c>
      <c r="E13" s="53" t="s">
        <v>6</v>
      </c>
      <c r="F13" s="54" t="s">
        <v>7</v>
      </c>
      <c r="G13" s="55" t="s">
        <v>10</v>
      </c>
      <c r="H13" s="54" t="s">
        <v>8</v>
      </c>
      <c r="I13" s="54" t="s">
        <v>9</v>
      </c>
      <c r="J13" s="54" t="s">
        <v>91</v>
      </c>
      <c r="K13" s="54" t="s">
        <v>11</v>
      </c>
      <c r="L13" s="54" t="s">
        <v>12</v>
      </c>
      <c r="M13" s="54" t="s">
        <v>13</v>
      </c>
    </row>
    <row r="14" spans="1:14" s="5" customFormat="1" ht="53.25" customHeight="1" x14ac:dyDescent="0.35">
      <c r="A14" s="56" t="s">
        <v>14</v>
      </c>
      <c r="B14" s="57" t="s">
        <v>15</v>
      </c>
      <c r="C14" s="56" t="s">
        <v>16</v>
      </c>
      <c r="D14" s="56" t="s">
        <v>17</v>
      </c>
      <c r="E14" s="56" t="s">
        <v>18</v>
      </c>
      <c r="F14" s="31">
        <v>280000</v>
      </c>
      <c r="G14" s="32">
        <v>55103.08</v>
      </c>
      <c r="H14" s="31">
        <v>8036</v>
      </c>
      <c r="I14" s="31">
        <v>5883.16</v>
      </c>
      <c r="J14" s="32">
        <v>25</v>
      </c>
      <c r="K14" s="31">
        <v>300</v>
      </c>
      <c r="L14" s="33">
        <f>SUM(G14:K14)</f>
        <v>69347.240000000005</v>
      </c>
      <c r="M14" s="33">
        <f>+F14-L14</f>
        <v>210652.76</v>
      </c>
    </row>
    <row r="15" spans="1:14" s="5" customFormat="1" ht="52.5" customHeight="1" x14ac:dyDescent="0.35">
      <c r="A15" s="56" t="s">
        <v>19</v>
      </c>
      <c r="B15" s="57" t="s">
        <v>20</v>
      </c>
      <c r="C15" s="56" t="s">
        <v>21</v>
      </c>
      <c r="D15" s="56" t="s">
        <v>17</v>
      </c>
      <c r="E15" s="56" t="s">
        <v>18</v>
      </c>
      <c r="F15" s="31">
        <v>170000</v>
      </c>
      <c r="G15" s="32">
        <v>28571.119999999999</v>
      </c>
      <c r="H15" s="31">
        <v>4879</v>
      </c>
      <c r="I15" s="31">
        <v>5168</v>
      </c>
      <c r="J15" s="32">
        <v>25</v>
      </c>
      <c r="K15" s="31">
        <v>300</v>
      </c>
      <c r="L15" s="33">
        <f t="shared" ref="L15:L77" si="0">SUM(G15:K15)</f>
        <v>38943.119999999995</v>
      </c>
      <c r="M15" s="33">
        <f t="shared" ref="M15:M77" si="1">+F15-L15</f>
        <v>131056.88</v>
      </c>
    </row>
    <row r="16" spans="1:14" s="5" customFormat="1" ht="42.75" customHeight="1" x14ac:dyDescent="0.35">
      <c r="A16" s="56" t="s">
        <v>22</v>
      </c>
      <c r="B16" s="57" t="s">
        <v>20</v>
      </c>
      <c r="C16" s="56" t="s">
        <v>23</v>
      </c>
      <c r="D16" s="56" t="s">
        <v>17</v>
      </c>
      <c r="E16" s="56" t="s">
        <v>18</v>
      </c>
      <c r="F16" s="31">
        <v>70000</v>
      </c>
      <c r="G16" s="32">
        <v>5368.48</v>
      </c>
      <c r="H16" s="31">
        <v>2009</v>
      </c>
      <c r="I16" s="31">
        <v>2128</v>
      </c>
      <c r="J16" s="32">
        <v>25</v>
      </c>
      <c r="K16" s="31">
        <v>300</v>
      </c>
      <c r="L16" s="33">
        <f t="shared" si="0"/>
        <v>9830.48</v>
      </c>
      <c r="M16" s="33">
        <f t="shared" si="1"/>
        <v>60169.520000000004</v>
      </c>
    </row>
    <row r="17" spans="1:13" s="5" customFormat="1" ht="51" customHeight="1" x14ac:dyDescent="0.35">
      <c r="A17" s="56" t="s">
        <v>24</v>
      </c>
      <c r="B17" s="57" t="s">
        <v>15</v>
      </c>
      <c r="C17" s="56" t="s">
        <v>25</v>
      </c>
      <c r="D17" s="56" t="s">
        <v>17</v>
      </c>
      <c r="E17" s="56" t="s">
        <v>18</v>
      </c>
      <c r="F17" s="31">
        <v>45000</v>
      </c>
      <c r="G17" s="32">
        <v>1148.33</v>
      </c>
      <c r="H17" s="31">
        <v>1291.5</v>
      </c>
      <c r="I17" s="31">
        <v>1368</v>
      </c>
      <c r="J17" s="32">
        <v>25</v>
      </c>
      <c r="K17" s="31">
        <v>0</v>
      </c>
      <c r="L17" s="33">
        <f t="shared" si="0"/>
        <v>3832.83</v>
      </c>
      <c r="M17" s="33">
        <f>+F17-L17</f>
        <v>41167.17</v>
      </c>
    </row>
    <row r="18" spans="1:13" s="5" customFormat="1" ht="51" x14ac:dyDescent="0.35">
      <c r="A18" s="56" t="s">
        <v>27</v>
      </c>
      <c r="B18" s="57" t="s">
        <v>15</v>
      </c>
      <c r="C18" s="56" t="s">
        <v>135</v>
      </c>
      <c r="D18" s="56" t="s">
        <v>26</v>
      </c>
      <c r="E18" s="56" t="s">
        <v>18</v>
      </c>
      <c r="F18" s="31">
        <v>35000</v>
      </c>
      <c r="G18" s="32">
        <v>0</v>
      </c>
      <c r="H18" s="31">
        <v>1004.5</v>
      </c>
      <c r="I18" s="31">
        <v>1064</v>
      </c>
      <c r="J18" s="32">
        <v>25</v>
      </c>
      <c r="K18" s="31">
        <v>0</v>
      </c>
      <c r="L18" s="33">
        <f t="shared" ref="L18" si="2">SUM(G18:K18)</f>
        <v>2093.5</v>
      </c>
      <c r="M18" s="33">
        <f t="shared" ref="M18" si="3">+F18-L18</f>
        <v>32906.5</v>
      </c>
    </row>
    <row r="19" spans="1:13" s="5" customFormat="1" ht="43.5" customHeight="1" x14ac:dyDescent="0.35">
      <c r="A19" s="56" t="s">
        <v>28</v>
      </c>
      <c r="B19" s="57" t="s">
        <v>15</v>
      </c>
      <c r="C19" s="56" t="s">
        <v>29</v>
      </c>
      <c r="D19" s="56" t="s">
        <v>26</v>
      </c>
      <c r="E19" s="56" t="s">
        <v>18</v>
      </c>
      <c r="F19" s="31">
        <v>23000</v>
      </c>
      <c r="G19" s="32">
        <v>0</v>
      </c>
      <c r="H19" s="31">
        <v>660.1</v>
      </c>
      <c r="I19" s="31">
        <v>699.2</v>
      </c>
      <c r="J19" s="32">
        <v>25</v>
      </c>
      <c r="K19" s="31">
        <v>0</v>
      </c>
      <c r="L19" s="33">
        <f t="shared" si="0"/>
        <v>1384.3000000000002</v>
      </c>
      <c r="M19" s="33">
        <f t="shared" si="1"/>
        <v>21615.7</v>
      </c>
    </row>
    <row r="20" spans="1:13" s="5" customFormat="1" ht="43.5" customHeight="1" x14ac:dyDescent="0.35">
      <c r="A20" s="56" t="s">
        <v>30</v>
      </c>
      <c r="B20" s="57" t="s">
        <v>20</v>
      </c>
      <c r="C20" s="56" t="s">
        <v>31</v>
      </c>
      <c r="D20" s="56" t="s">
        <v>26</v>
      </c>
      <c r="E20" s="56" t="s">
        <v>18</v>
      </c>
      <c r="F20" s="31">
        <v>40000</v>
      </c>
      <c r="G20" s="32">
        <v>185.33</v>
      </c>
      <c r="H20" s="31">
        <v>1148</v>
      </c>
      <c r="I20" s="31">
        <v>1216</v>
      </c>
      <c r="J20" s="32">
        <v>25</v>
      </c>
      <c r="K20" s="31">
        <v>1715.46</v>
      </c>
      <c r="L20" s="33">
        <f t="shared" si="0"/>
        <v>4289.79</v>
      </c>
      <c r="M20" s="33">
        <f t="shared" si="1"/>
        <v>35710.21</v>
      </c>
    </row>
    <row r="21" spans="1:13" s="5" customFormat="1" ht="42" customHeight="1" x14ac:dyDescent="0.35">
      <c r="A21" s="56" t="s">
        <v>33</v>
      </c>
      <c r="B21" s="57" t="s">
        <v>15</v>
      </c>
      <c r="C21" s="56" t="s">
        <v>34</v>
      </c>
      <c r="D21" s="56" t="s">
        <v>17</v>
      </c>
      <c r="E21" s="56" t="s">
        <v>18</v>
      </c>
      <c r="F21" s="31">
        <v>105000</v>
      </c>
      <c r="G21" s="32">
        <v>13281.49</v>
      </c>
      <c r="H21" s="31">
        <v>3013.5</v>
      </c>
      <c r="I21" s="31">
        <v>3192</v>
      </c>
      <c r="J21" s="32">
        <v>25</v>
      </c>
      <c r="K21" s="31">
        <v>0</v>
      </c>
      <c r="L21" s="33">
        <f t="shared" si="0"/>
        <v>19511.989999999998</v>
      </c>
      <c r="M21" s="33">
        <f t="shared" si="1"/>
        <v>85488.010000000009</v>
      </c>
    </row>
    <row r="22" spans="1:13" s="5" customFormat="1" ht="51" customHeight="1" x14ac:dyDescent="0.35">
      <c r="A22" s="56" t="s">
        <v>35</v>
      </c>
      <c r="B22" s="57" t="s">
        <v>20</v>
      </c>
      <c r="C22" s="56" t="s">
        <v>36</v>
      </c>
      <c r="D22" s="56" t="s">
        <v>26</v>
      </c>
      <c r="E22" s="56" t="s">
        <v>18</v>
      </c>
      <c r="F22" s="31">
        <v>25000</v>
      </c>
      <c r="G22" s="32">
        <v>0</v>
      </c>
      <c r="H22" s="31">
        <v>717.5</v>
      </c>
      <c r="I22" s="31">
        <v>760</v>
      </c>
      <c r="J22" s="32">
        <v>25</v>
      </c>
      <c r="K22" s="31">
        <v>0</v>
      </c>
      <c r="L22" s="33">
        <f t="shared" si="0"/>
        <v>1502.5</v>
      </c>
      <c r="M22" s="33">
        <f t="shared" si="1"/>
        <v>23497.5</v>
      </c>
    </row>
    <row r="23" spans="1:13" s="5" customFormat="1" ht="51" x14ac:dyDescent="0.35">
      <c r="A23" s="56" t="s">
        <v>38</v>
      </c>
      <c r="B23" s="57" t="s">
        <v>15</v>
      </c>
      <c r="C23" s="56" t="s">
        <v>107</v>
      </c>
      <c r="D23" s="56" t="s">
        <v>39</v>
      </c>
      <c r="E23" s="56" t="s">
        <v>18</v>
      </c>
      <c r="F23" s="31">
        <v>45000</v>
      </c>
      <c r="G23" s="32">
        <v>1148.33</v>
      </c>
      <c r="H23" s="31">
        <v>1291.5</v>
      </c>
      <c r="I23" s="31">
        <v>1368</v>
      </c>
      <c r="J23" s="32">
        <v>25</v>
      </c>
      <c r="K23" s="31">
        <v>300</v>
      </c>
      <c r="L23" s="33">
        <f t="shared" si="0"/>
        <v>4132.83</v>
      </c>
      <c r="M23" s="33">
        <f t="shared" si="1"/>
        <v>40867.17</v>
      </c>
    </row>
    <row r="24" spans="1:13" s="5" customFormat="1" ht="54" customHeight="1" x14ac:dyDescent="0.35">
      <c r="A24" s="56" t="s">
        <v>40</v>
      </c>
      <c r="B24" s="57" t="s">
        <v>20</v>
      </c>
      <c r="C24" s="56" t="s">
        <v>36</v>
      </c>
      <c r="D24" s="56" t="s">
        <v>26</v>
      </c>
      <c r="E24" s="56" t="s">
        <v>18</v>
      </c>
      <c r="F24" s="31">
        <v>25000</v>
      </c>
      <c r="G24" s="32">
        <v>0</v>
      </c>
      <c r="H24" s="31">
        <v>717.5</v>
      </c>
      <c r="I24" s="31">
        <v>760</v>
      </c>
      <c r="J24" s="32">
        <v>25</v>
      </c>
      <c r="K24" s="31">
        <v>0</v>
      </c>
      <c r="L24" s="33">
        <f t="shared" ref="L24" si="4">SUM(G24:K24)</f>
        <v>1502.5</v>
      </c>
      <c r="M24" s="33">
        <f t="shared" ref="M24" si="5">+F24-L24</f>
        <v>23497.5</v>
      </c>
    </row>
    <row r="25" spans="1:13" s="5" customFormat="1" ht="47.25" customHeight="1" x14ac:dyDescent="0.35">
      <c r="A25" s="56" t="s">
        <v>41</v>
      </c>
      <c r="B25" s="57" t="s">
        <v>15</v>
      </c>
      <c r="C25" s="56" t="s">
        <v>160</v>
      </c>
      <c r="D25" s="56" t="s">
        <v>142</v>
      </c>
      <c r="E25" s="56" t="s">
        <v>18</v>
      </c>
      <c r="F25" s="31">
        <v>35000</v>
      </c>
      <c r="G25" s="32">
        <v>0</v>
      </c>
      <c r="H25" s="31">
        <v>1004.5</v>
      </c>
      <c r="I25" s="31">
        <v>1064</v>
      </c>
      <c r="J25" s="32">
        <v>25</v>
      </c>
      <c r="K25" s="31">
        <v>3430.92</v>
      </c>
      <c r="L25" s="33">
        <f t="shared" si="0"/>
        <v>5524.42</v>
      </c>
      <c r="M25" s="33">
        <f t="shared" si="1"/>
        <v>29475.58</v>
      </c>
    </row>
    <row r="26" spans="1:13" s="5" customFormat="1" ht="48" customHeight="1" x14ac:dyDescent="0.35">
      <c r="A26" s="56" t="s">
        <v>43</v>
      </c>
      <c r="B26" s="57" t="s">
        <v>15</v>
      </c>
      <c r="C26" s="56" t="s">
        <v>118</v>
      </c>
      <c r="D26" s="56" t="s">
        <v>37</v>
      </c>
      <c r="E26" s="56" t="s">
        <v>18</v>
      </c>
      <c r="F26" s="31">
        <v>45000</v>
      </c>
      <c r="G26" s="32">
        <v>1148.33</v>
      </c>
      <c r="H26" s="31">
        <v>1291.5</v>
      </c>
      <c r="I26" s="31">
        <v>1368</v>
      </c>
      <c r="J26" s="32">
        <v>25</v>
      </c>
      <c r="K26" s="31">
        <v>300</v>
      </c>
      <c r="L26" s="33">
        <f t="shared" si="0"/>
        <v>4132.83</v>
      </c>
      <c r="M26" s="33">
        <f t="shared" si="1"/>
        <v>40867.17</v>
      </c>
    </row>
    <row r="27" spans="1:13" s="5" customFormat="1" ht="51" x14ac:dyDescent="0.35">
      <c r="A27" s="56" t="s">
        <v>44</v>
      </c>
      <c r="B27" s="57" t="s">
        <v>20</v>
      </c>
      <c r="C27" s="56" t="s">
        <v>105</v>
      </c>
      <c r="D27" s="56" t="s">
        <v>83</v>
      </c>
      <c r="E27" s="56" t="s">
        <v>18</v>
      </c>
      <c r="F27" s="34">
        <v>70000</v>
      </c>
      <c r="G27" s="35">
        <v>5368.48</v>
      </c>
      <c r="H27" s="34">
        <v>2009</v>
      </c>
      <c r="I27" s="34">
        <v>2128</v>
      </c>
      <c r="J27" s="35">
        <v>25</v>
      </c>
      <c r="K27" s="35">
        <v>300</v>
      </c>
      <c r="L27" s="33">
        <f>SUM(G27:K27)</f>
        <v>9830.48</v>
      </c>
      <c r="M27" s="33">
        <f>+F27-L27</f>
        <v>60169.520000000004</v>
      </c>
    </row>
    <row r="28" spans="1:13" s="5" customFormat="1" ht="54.75" customHeight="1" x14ac:dyDescent="0.35">
      <c r="A28" s="56" t="s">
        <v>45</v>
      </c>
      <c r="B28" s="57" t="s">
        <v>15</v>
      </c>
      <c r="C28" s="56" t="s">
        <v>85</v>
      </c>
      <c r="D28" s="56" t="s">
        <v>26</v>
      </c>
      <c r="E28" s="56" t="s">
        <v>18</v>
      </c>
      <c r="F28" s="31">
        <v>45000</v>
      </c>
      <c r="G28" s="32">
        <v>1148.33</v>
      </c>
      <c r="H28" s="31">
        <v>1291.5</v>
      </c>
      <c r="I28" s="31">
        <v>1368</v>
      </c>
      <c r="J28" s="32">
        <v>25</v>
      </c>
      <c r="K28" s="31">
        <v>300</v>
      </c>
      <c r="L28" s="33">
        <f t="shared" si="0"/>
        <v>4132.83</v>
      </c>
      <c r="M28" s="33">
        <f t="shared" si="1"/>
        <v>40867.17</v>
      </c>
    </row>
    <row r="29" spans="1:13" s="5" customFormat="1" ht="51.75" customHeight="1" x14ac:dyDescent="0.35">
      <c r="A29" s="56" t="s">
        <v>46</v>
      </c>
      <c r="B29" s="57" t="s">
        <v>20</v>
      </c>
      <c r="C29" s="56" t="s">
        <v>166</v>
      </c>
      <c r="D29" s="56" t="s">
        <v>47</v>
      </c>
      <c r="E29" s="56" t="s">
        <v>18</v>
      </c>
      <c r="F29" s="31">
        <v>45000</v>
      </c>
      <c r="G29" s="32">
        <v>1148.33</v>
      </c>
      <c r="H29" s="31">
        <v>1291.5</v>
      </c>
      <c r="I29" s="31">
        <v>1368</v>
      </c>
      <c r="J29" s="32">
        <v>25</v>
      </c>
      <c r="K29" s="31">
        <v>300</v>
      </c>
      <c r="L29" s="33">
        <f t="shared" ref="L29" si="6">SUM(G29:K29)</f>
        <v>4132.83</v>
      </c>
      <c r="M29" s="33">
        <f t="shared" ref="M29" si="7">+F29-L29</f>
        <v>40867.17</v>
      </c>
    </row>
    <row r="30" spans="1:13" s="5" customFormat="1" ht="49.5" customHeight="1" x14ac:dyDescent="0.35">
      <c r="A30" s="56" t="s">
        <v>48</v>
      </c>
      <c r="B30" s="57" t="s">
        <v>15</v>
      </c>
      <c r="C30" s="56" t="s">
        <v>49</v>
      </c>
      <c r="D30" s="56" t="s">
        <v>17</v>
      </c>
      <c r="E30" s="56" t="s">
        <v>18</v>
      </c>
      <c r="F30" s="31">
        <v>105000</v>
      </c>
      <c r="G30" s="32">
        <v>13281.49</v>
      </c>
      <c r="H30" s="31">
        <v>3013.5</v>
      </c>
      <c r="I30" s="31">
        <v>3192</v>
      </c>
      <c r="J30" s="32">
        <v>25</v>
      </c>
      <c r="K30" s="31">
        <v>2465.6</v>
      </c>
      <c r="L30" s="33">
        <f t="shared" si="0"/>
        <v>21977.589999999997</v>
      </c>
      <c r="M30" s="33">
        <f t="shared" si="1"/>
        <v>83022.41</v>
      </c>
    </row>
    <row r="31" spans="1:13" s="5" customFormat="1" ht="51" x14ac:dyDescent="0.35">
      <c r="A31" s="56" t="s">
        <v>50</v>
      </c>
      <c r="B31" s="57" t="s">
        <v>20</v>
      </c>
      <c r="C31" s="56" t="s">
        <v>106</v>
      </c>
      <c r="D31" s="56" t="s">
        <v>84</v>
      </c>
      <c r="E31" s="56" t="s">
        <v>18</v>
      </c>
      <c r="F31" s="34">
        <v>70000</v>
      </c>
      <c r="G31" s="35">
        <v>5368.48</v>
      </c>
      <c r="H31" s="34">
        <v>2009</v>
      </c>
      <c r="I31" s="34">
        <v>2128</v>
      </c>
      <c r="J31" s="35">
        <v>25</v>
      </c>
      <c r="K31" s="35">
        <v>1630</v>
      </c>
      <c r="L31" s="33">
        <f>SUM(G31:K31)</f>
        <v>11160.48</v>
      </c>
      <c r="M31" s="33">
        <f>+F31-L31</f>
        <v>58839.520000000004</v>
      </c>
    </row>
    <row r="32" spans="1:13" s="5" customFormat="1" ht="51" x14ac:dyDescent="0.35">
      <c r="A32" s="56" t="s">
        <v>51</v>
      </c>
      <c r="B32" s="57" t="s">
        <v>20</v>
      </c>
      <c r="C32" s="56" t="s">
        <v>188</v>
      </c>
      <c r="D32" s="56" t="s">
        <v>17</v>
      </c>
      <c r="E32" s="56" t="s">
        <v>18</v>
      </c>
      <c r="F32" s="31">
        <v>45000</v>
      </c>
      <c r="G32" s="32">
        <v>1148.33</v>
      </c>
      <c r="H32" s="31">
        <v>1291.5</v>
      </c>
      <c r="I32" s="31">
        <v>1368</v>
      </c>
      <c r="J32" s="32">
        <v>25</v>
      </c>
      <c r="K32" s="31"/>
      <c r="L32" s="33">
        <f t="shared" si="0"/>
        <v>3832.83</v>
      </c>
      <c r="M32" s="33">
        <f t="shared" si="1"/>
        <v>41167.17</v>
      </c>
    </row>
    <row r="33" spans="1:13" s="5" customFormat="1" ht="45" customHeight="1" x14ac:dyDescent="0.35">
      <c r="A33" s="56" t="s">
        <v>52</v>
      </c>
      <c r="B33" s="57" t="s">
        <v>15</v>
      </c>
      <c r="C33" s="56" t="s">
        <v>146</v>
      </c>
      <c r="D33" s="56" t="s">
        <v>26</v>
      </c>
      <c r="E33" s="56" t="s">
        <v>18</v>
      </c>
      <c r="F33" s="31">
        <v>40000</v>
      </c>
      <c r="G33" s="32">
        <v>442.65</v>
      </c>
      <c r="H33" s="31">
        <v>1148</v>
      </c>
      <c r="I33" s="31">
        <v>1216</v>
      </c>
      <c r="J33" s="32">
        <v>25</v>
      </c>
      <c r="K33" s="31">
        <v>0</v>
      </c>
      <c r="L33" s="33">
        <f t="shared" si="0"/>
        <v>2831.65</v>
      </c>
      <c r="M33" s="33">
        <f t="shared" si="1"/>
        <v>37168.35</v>
      </c>
    </row>
    <row r="34" spans="1:13" s="5" customFormat="1" ht="51.75" customHeight="1" x14ac:dyDescent="0.35">
      <c r="A34" s="56" t="s">
        <v>54</v>
      </c>
      <c r="B34" s="57" t="s">
        <v>20</v>
      </c>
      <c r="C34" s="56" t="s">
        <v>159</v>
      </c>
      <c r="D34" s="56" t="s">
        <v>39</v>
      </c>
      <c r="E34" s="56" t="s">
        <v>18</v>
      </c>
      <c r="F34" s="31">
        <v>35000</v>
      </c>
      <c r="G34" s="32">
        <v>0</v>
      </c>
      <c r="H34" s="31">
        <v>1004.5</v>
      </c>
      <c r="I34" s="31">
        <v>1064</v>
      </c>
      <c r="J34" s="32">
        <v>25</v>
      </c>
      <c r="K34" s="31">
        <v>300</v>
      </c>
      <c r="L34" s="33">
        <f t="shared" si="0"/>
        <v>2393.5</v>
      </c>
      <c r="M34" s="33">
        <f t="shared" si="1"/>
        <v>32606.5</v>
      </c>
    </row>
    <row r="35" spans="1:13" s="5" customFormat="1" ht="42.75" customHeight="1" x14ac:dyDescent="0.35">
      <c r="A35" s="56" t="s">
        <v>56</v>
      </c>
      <c r="B35" s="57" t="s">
        <v>15</v>
      </c>
      <c r="C35" s="56" t="s">
        <v>29</v>
      </c>
      <c r="D35" s="56" t="s">
        <v>26</v>
      </c>
      <c r="E35" s="56" t="s">
        <v>18</v>
      </c>
      <c r="F35" s="31">
        <v>35000</v>
      </c>
      <c r="G35" s="32">
        <v>0</v>
      </c>
      <c r="H35" s="31">
        <v>1004.5</v>
      </c>
      <c r="I35" s="31">
        <v>1064</v>
      </c>
      <c r="J35" s="32">
        <v>25</v>
      </c>
      <c r="K35" s="31">
        <v>300</v>
      </c>
      <c r="L35" s="33">
        <f t="shared" si="0"/>
        <v>2393.5</v>
      </c>
      <c r="M35" s="33">
        <f t="shared" si="1"/>
        <v>32606.5</v>
      </c>
    </row>
    <row r="36" spans="1:13" s="5" customFormat="1" ht="39" customHeight="1" x14ac:dyDescent="0.35">
      <c r="A36" s="56" t="s">
        <v>58</v>
      </c>
      <c r="B36" s="57" t="s">
        <v>20</v>
      </c>
      <c r="C36" s="56" t="s">
        <v>53</v>
      </c>
      <c r="D36" s="56" t="s">
        <v>59</v>
      </c>
      <c r="E36" s="56" t="s">
        <v>18</v>
      </c>
      <c r="F36" s="31">
        <v>35000</v>
      </c>
      <c r="G36" s="32">
        <v>0</v>
      </c>
      <c r="H36" s="31">
        <v>1004.5</v>
      </c>
      <c r="I36" s="31">
        <v>1064</v>
      </c>
      <c r="J36" s="32">
        <v>25</v>
      </c>
      <c r="K36" s="31">
        <v>0</v>
      </c>
      <c r="L36" s="33">
        <f t="shared" si="0"/>
        <v>2093.5</v>
      </c>
      <c r="M36" s="33">
        <f t="shared" si="1"/>
        <v>32906.5</v>
      </c>
    </row>
    <row r="37" spans="1:13" s="5" customFormat="1" ht="59.25" customHeight="1" x14ac:dyDescent="0.35">
      <c r="A37" s="56" t="s">
        <v>61</v>
      </c>
      <c r="B37" s="57" t="s">
        <v>15</v>
      </c>
      <c r="C37" s="56" t="s">
        <v>109</v>
      </c>
      <c r="D37" s="56" t="s">
        <v>60</v>
      </c>
      <c r="E37" s="56" t="s">
        <v>18</v>
      </c>
      <c r="F37" s="31">
        <v>45000</v>
      </c>
      <c r="G37" s="32">
        <v>1148.33</v>
      </c>
      <c r="H37" s="31">
        <v>1291.5</v>
      </c>
      <c r="I37" s="31">
        <v>1368</v>
      </c>
      <c r="J37" s="32">
        <v>25</v>
      </c>
      <c r="K37" s="31">
        <v>0</v>
      </c>
      <c r="L37" s="33">
        <f t="shared" si="0"/>
        <v>3832.83</v>
      </c>
      <c r="M37" s="33">
        <f t="shared" si="1"/>
        <v>41167.17</v>
      </c>
    </row>
    <row r="38" spans="1:13" s="5" customFormat="1" ht="57.75" customHeight="1" x14ac:dyDescent="0.35">
      <c r="A38" s="56" t="s">
        <v>62</v>
      </c>
      <c r="B38" s="57" t="s">
        <v>20</v>
      </c>
      <c r="C38" s="56" t="s">
        <v>109</v>
      </c>
      <c r="D38" s="56" t="s">
        <v>60</v>
      </c>
      <c r="E38" s="56" t="s">
        <v>18</v>
      </c>
      <c r="F38" s="31">
        <v>45000</v>
      </c>
      <c r="G38" s="32">
        <v>891.01</v>
      </c>
      <c r="H38" s="31">
        <v>1291.5</v>
      </c>
      <c r="I38" s="31">
        <v>1368</v>
      </c>
      <c r="J38" s="32">
        <v>25</v>
      </c>
      <c r="K38" s="31">
        <v>1715.46</v>
      </c>
      <c r="L38" s="33">
        <f t="shared" si="0"/>
        <v>5290.97</v>
      </c>
      <c r="M38" s="33">
        <f t="shared" si="1"/>
        <v>39709.03</v>
      </c>
    </row>
    <row r="39" spans="1:13" s="5" customFormat="1" ht="52.5" customHeight="1" x14ac:dyDescent="0.35">
      <c r="A39" s="56" t="s">
        <v>63</v>
      </c>
      <c r="B39" s="57" t="s">
        <v>20</v>
      </c>
      <c r="C39" s="56" t="s">
        <v>136</v>
      </c>
      <c r="D39" s="56" t="s">
        <v>37</v>
      </c>
      <c r="E39" s="56" t="s">
        <v>18</v>
      </c>
      <c r="F39" s="31">
        <v>45000</v>
      </c>
      <c r="G39" s="32">
        <v>1148.33</v>
      </c>
      <c r="H39" s="31">
        <v>1291.5</v>
      </c>
      <c r="I39" s="31">
        <v>1368</v>
      </c>
      <c r="J39" s="32">
        <v>25</v>
      </c>
      <c r="K39" s="31">
        <v>300</v>
      </c>
      <c r="L39" s="33">
        <f t="shared" si="0"/>
        <v>4132.83</v>
      </c>
      <c r="M39" s="33">
        <f t="shared" si="1"/>
        <v>40867.17</v>
      </c>
    </row>
    <row r="40" spans="1:13" s="5" customFormat="1" ht="51" x14ac:dyDescent="0.35">
      <c r="A40" s="56" t="s">
        <v>64</v>
      </c>
      <c r="B40" s="57" t="s">
        <v>15</v>
      </c>
      <c r="C40" s="56" t="s">
        <v>186</v>
      </c>
      <c r="D40" s="56" t="s">
        <v>26</v>
      </c>
      <c r="E40" s="56" t="s">
        <v>18</v>
      </c>
      <c r="F40" s="31">
        <v>35000</v>
      </c>
      <c r="G40" s="32">
        <v>0</v>
      </c>
      <c r="H40" s="31">
        <v>1004.5</v>
      </c>
      <c r="I40" s="31">
        <v>1064</v>
      </c>
      <c r="J40" s="32">
        <v>25</v>
      </c>
      <c r="K40" s="31">
        <v>300</v>
      </c>
      <c r="L40" s="33">
        <f t="shared" si="0"/>
        <v>2393.5</v>
      </c>
      <c r="M40" s="33">
        <f t="shared" si="1"/>
        <v>32606.5</v>
      </c>
    </row>
    <row r="41" spans="1:13" s="5" customFormat="1" ht="51" x14ac:dyDescent="0.35">
      <c r="A41" s="56" t="s">
        <v>65</v>
      </c>
      <c r="B41" s="57" t="s">
        <v>15</v>
      </c>
      <c r="C41" s="56" t="s">
        <v>66</v>
      </c>
      <c r="D41" s="56" t="s">
        <v>26</v>
      </c>
      <c r="E41" s="56" t="s">
        <v>18</v>
      </c>
      <c r="F41" s="31">
        <v>45000</v>
      </c>
      <c r="G41" s="32">
        <v>1148.33</v>
      </c>
      <c r="H41" s="31">
        <v>1291.5</v>
      </c>
      <c r="I41" s="31">
        <v>1368</v>
      </c>
      <c r="J41" s="32">
        <v>25</v>
      </c>
      <c r="K41" s="31">
        <v>300</v>
      </c>
      <c r="L41" s="33">
        <f t="shared" si="0"/>
        <v>4132.83</v>
      </c>
      <c r="M41" s="33">
        <f t="shared" si="1"/>
        <v>40867.17</v>
      </c>
    </row>
    <row r="42" spans="1:13" s="5" customFormat="1" ht="51" x14ac:dyDescent="0.35">
      <c r="A42" s="56" t="s">
        <v>67</v>
      </c>
      <c r="B42" s="57" t="s">
        <v>20</v>
      </c>
      <c r="C42" s="56" t="s">
        <v>187</v>
      </c>
      <c r="D42" s="56" t="s">
        <v>83</v>
      </c>
      <c r="E42" s="56" t="s">
        <v>18</v>
      </c>
      <c r="F42" s="31">
        <v>45000</v>
      </c>
      <c r="G42" s="32">
        <v>1148.33</v>
      </c>
      <c r="H42" s="31">
        <v>1291.5</v>
      </c>
      <c r="I42" s="31">
        <v>1368</v>
      </c>
      <c r="J42" s="32">
        <v>25</v>
      </c>
      <c r="K42" s="31">
        <v>1897.7</v>
      </c>
      <c r="L42" s="33">
        <f t="shared" si="0"/>
        <v>5730.53</v>
      </c>
      <c r="M42" s="33">
        <f t="shared" si="1"/>
        <v>39269.47</v>
      </c>
    </row>
    <row r="43" spans="1:13" s="5" customFormat="1" ht="45.75" customHeight="1" x14ac:dyDescent="0.35">
      <c r="A43" s="56" t="s">
        <v>68</v>
      </c>
      <c r="B43" s="57" t="s">
        <v>15</v>
      </c>
      <c r="C43" s="56" t="s">
        <v>82</v>
      </c>
      <c r="D43" s="56" t="s">
        <v>17</v>
      </c>
      <c r="E43" s="56" t="s">
        <v>18</v>
      </c>
      <c r="F43" s="31">
        <v>105000</v>
      </c>
      <c r="G43" s="32">
        <v>13281.49</v>
      </c>
      <c r="H43" s="31">
        <v>3013.5</v>
      </c>
      <c r="I43" s="31">
        <v>3192</v>
      </c>
      <c r="J43" s="32">
        <v>25</v>
      </c>
      <c r="K43" s="31">
        <v>300</v>
      </c>
      <c r="L43" s="33">
        <f t="shared" si="0"/>
        <v>19811.989999999998</v>
      </c>
      <c r="M43" s="33">
        <f t="shared" si="1"/>
        <v>85188.010000000009</v>
      </c>
    </row>
    <row r="44" spans="1:13" s="5" customFormat="1" ht="42" customHeight="1" x14ac:dyDescent="0.35">
      <c r="A44" s="56" t="s">
        <v>69</v>
      </c>
      <c r="B44" s="57" t="s">
        <v>15</v>
      </c>
      <c r="C44" s="56" t="s">
        <v>70</v>
      </c>
      <c r="D44" s="56" t="s">
        <v>59</v>
      </c>
      <c r="E44" s="56" t="s">
        <v>18</v>
      </c>
      <c r="F44" s="31">
        <v>35000</v>
      </c>
      <c r="G44" s="32">
        <v>0</v>
      </c>
      <c r="H44" s="31">
        <v>1004.5</v>
      </c>
      <c r="I44" s="31">
        <v>1064</v>
      </c>
      <c r="J44" s="32">
        <v>25</v>
      </c>
      <c r="K44" s="31">
        <v>0</v>
      </c>
      <c r="L44" s="33">
        <f t="shared" si="0"/>
        <v>2093.5</v>
      </c>
      <c r="M44" s="33">
        <f t="shared" si="1"/>
        <v>32906.5</v>
      </c>
    </row>
    <row r="45" spans="1:13" s="5" customFormat="1" ht="42" customHeight="1" x14ac:dyDescent="0.35">
      <c r="A45" s="56" t="s">
        <v>71</v>
      </c>
      <c r="B45" s="57" t="s">
        <v>15</v>
      </c>
      <c r="C45" s="56" t="s">
        <v>108</v>
      </c>
      <c r="D45" s="56" t="s">
        <v>60</v>
      </c>
      <c r="E45" s="56" t="s">
        <v>18</v>
      </c>
      <c r="F45" s="31">
        <v>45000</v>
      </c>
      <c r="G45" s="32">
        <v>1148.33</v>
      </c>
      <c r="H45" s="31">
        <v>1291.5</v>
      </c>
      <c r="I45" s="31">
        <v>1368</v>
      </c>
      <c r="J45" s="32">
        <v>25</v>
      </c>
      <c r="K45" s="31">
        <v>300</v>
      </c>
      <c r="L45" s="33">
        <f t="shared" si="0"/>
        <v>4132.83</v>
      </c>
      <c r="M45" s="33">
        <f t="shared" si="1"/>
        <v>40867.17</v>
      </c>
    </row>
    <row r="46" spans="1:13" s="5" customFormat="1" ht="51" x14ac:dyDescent="0.35">
      <c r="A46" s="56" t="s">
        <v>72</v>
      </c>
      <c r="B46" s="57" t="s">
        <v>20</v>
      </c>
      <c r="C46" s="56" t="s">
        <v>103</v>
      </c>
      <c r="D46" s="56" t="s">
        <v>104</v>
      </c>
      <c r="E46" s="56" t="s">
        <v>18</v>
      </c>
      <c r="F46" s="31">
        <v>45000</v>
      </c>
      <c r="G46" s="32">
        <v>633.69000000000005</v>
      </c>
      <c r="H46" s="31">
        <v>1291.5</v>
      </c>
      <c r="I46" s="31">
        <v>1368</v>
      </c>
      <c r="J46" s="32">
        <v>25</v>
      </c>
      <c r="K46" s="31">
        <v>6674.82</v>
      </c>
      <c r="L46" s="33">
        <f>SUM(G46:K46)</f>
        <v>9993.01</v>
      </c>
      <c r="M46" s="33">
        <f>+F46-L46</f>
        <v>35006.99</v>
      </c>
    </row>
    <row r="47" spans="1:13" s="5" customFormat="1" ht="42.75" customHeight="1" x14ac:dyDescent="0.35">
      <c r="A47" s="56" t="s">
        <v>73</v>
      </c>
      <c r="B47" s="57" t="s">
        <v>15</v>
      </c>
      <c r="C47" s="56" t="s">
        <v>57</v>
      </c>
      <c r="D47" s="56" t="s">
        <v>26</v>
      </c>
      <c r="E47" s="56" t="s">
        <v>18</v>
      </c>
      <c r="F47" s="31">
        <v>35000</v>
      </c>
      <c r="G47" s="32">
        <v>0</v>
      </c>
      <c r="H47" s="31">
        <v>1004.5</v>
      </c>
      <c r="I47" s="31">
        <v>1064</v>
      </c>
      <c r="J47" s="32">
        <v>25</v>
      </c>
      <c r="K47" s="31">
        <v>300</v>
      </c>
      <c r="L47" s="33">
        <f t="shared" si="0"/>
        <v>2393.5</v>
      </c>
      <c r="M47" s="33">
        <f t="shared" si="1"/>
        <v>32606.5</v>
      </c>
    </row>
    <row r="48" spans="1:13" s="5" customFormat="1" ht="51" x14ac:dyDescent="0.35">
      <c r="A48" s="56" t="s">
        <v>74</v>
      </c>
      <c r="B48" s="57" t="s">
        <v>20</v>
      </c>
      <c r="C48" s="56" t="s">
        <v>31</v>
      </c>
      <c r="D48" s="56" t="s">
        <v>75</v>
      </c>
      <c r="E48" s="56" t="s">
        <v>18</v>
      </c>
      <c r="F48" s="31">
        <v>35000</v>
      </c>
      <c r="G48" s="32">
        <v>0</v>
      </c>
      <c r="H48" s="31">
        <v>1004.5</v>
      </c>
      <c r="I48" s="31">
        <v>1064</v>
      </c>
      <c r="J48" s="32">
        <v>25</v>
      </c>
      <c r="K48" s="31">
        <v>300</v>
      </c>
      <c r="L48" s="33">
        <f t="shared" si="0"/>
        <v>2393.5</v>
      </c>
      <c r="M48" s="33">
        <f t="shared" si="1"/>
        <v>32606.5</v>
      </c>
    </row>
    <row r="49" spans="1:13" s="5" customFormat="1" ht="42.75" customHeight="1" x14ac:dyDescent="0.35">
      <c r="A49" s="56" t="s">
        <v>76</v>
      </c>
      <c r="B49" s="57" t="s">
        <v>20</v>
      </c>
      <c r="C49" s="56" t="s">
        <v>70</v>
      </c>
      <c r="D49" s="56" t="s">
        <v>42</v>
      </c>
      <c r="E49" s="56" t="s">
        <v>18</v>
      </c>
      <c r="F49" s="31">
        <v>45000</v>
      </c>
      <c r="G49" s="32">
        <v>1148.33</v>
      </c>
      <c r="H49" s="31">
        <v>1291.5</v>
      </c>
      <c r="I49" s="31">
        <v>1368</v>
      </c>
      <c r="J49" s="32">
        <v>25</v>
      </c>
      <c r="K49" s="31">
        <v>0</v>
      </c>
      <c r="L49" s="33">
        <f t="shared" ref="L49" si="8">SUM(G49:K49)</f>
        <v>3832.83</v>
      </c>
      <c r="M49" s="33">
        <f t="shared" ref="M49" si="9">+F49-L49</f>
        <v>41167.17</v>
      </c>
    </row>
    <row r="50" spans="1:13" s="5" customFormat="1" ht="42.75" customHeight="1" x14ac:dyDescent="0.35">
      <c r="A50" s="56" t="s">
        <v>80</v>
      </c>
      <c r="B50" s="57" t="s">
        <v>15</v>
      </c>
      <c r="C50" s="56" t="s">
        <v>57</v>
      </c>
      <c r="D50" s="56" t="s">
        <v>26</v>
      </c>
      <c r="E50" s="56" t="s">
        <v>18</v>
      </c>
      <c r="F50" s="31">
        <v>35000</v>
      </c>
      <c r="G50" s="32">
        <v>0</v>
      </c>
      <c r="H50" s="31">
        <v>1004.5</v>
      </c>
      <c r="I50" s="31">
        <v>1064</v>
      </c>
      <c r="J50" s="32">
        <v>25</v>
      </c>
      <c r="K50" s="31">
        <v>1715.46</v>
      </c>
      <c r="L50" s="33">
        <f t="shared" si="0"/>
        <v>3808.96</v>
      </c>
      <c r="M50" s="33">
        <f t="shared" si="1"/>
        <v>31191.040000000001</v>
      </c>
    </row>
    <row r="51" spans="1:13" s="5" customFormat="1" ht="47.25" customHeight="1" x14ac:dyDescent="0.35">
      <c r="A51" s="56" t="s">
        <v>86</v>
      </c>
      <c r="B51" s="57" t="s">
        <v>20</v>
      </c>
      <c r="C51" s="56" t="s">
        <v>87</v>
      </c>
      <c r="D51" s="56" t="s">
        <v>17</v>
      </c>
      <c r="E51" s="56" t="s">
        <v>18</v>
      </c>
      <c r="F51" s="31">
        <v>80000</v>
      </c>
      <c r="G51" s="32">
        <v>7400.87</v>
      </c>
      <c r="H51" s="31">
        <v>2296</v>
      </c>
      <c r="I51" s="31">
        <v>2432</v>
      </c>
      <c r="J51" s="32">
        <v>25</v>
      </c>
      <c r="K51" s="31">
        <v>300</v>
      </c>
      <c r="L51" s="33">
        <f t="shared" si="0"/>
        <v>12453.869999999999</v>
      </c>
      <c r="M51" s="33">
        <f t="shared" si="1"/>
        <v>67546.13</v>
      </c>
    </row>
    <row r="52" spans="1:13" s="5" customFormat="1" ht="47.25" customHeight="1" x14ac:dyDescent="0.35">
      <c r="A52" s="56" t="s">
        <v>89</v>
      </c>
      <c r="B52" s="57" t="s">
        <v>20</v>
      </c>
      <c r="C52" s="56" t="s">
        <v>102</v>
      </c>
      <c r="D52" s="56" t="s">
        <v>88</v>
      </c>
      <c r="E52" s="56" t="s">
        <v>18</v>
      </c>
      <c r="F52" s="31">
        <v>45000</v>
      </c>
      <c r="G52" s="32">
        <v>891.01</v>
      </c>
      <c r="H52" s="31">
        <v>1291.5</v>
      </c>
      <c r="I52" s="31">
        <v>1368</v>
      </c>
      <c r="J52" s="32">
        <v>25</v>
      </c>
      <c r="K52" s="31">
        <v>2015.46</v>
      </c>
      <c r="L52" s="33">
        <f t="shared" si="0"/>
        <v>5590.97</v>
      </c>
      <c r="M52" s="33">
        <f t="shared" si="1"/>
        <v>39409.03</v>
      </c>
    </row>
    <row r="53" spans="1:13" s="5" customFormat="1" ht="48" customHeight="1" x14ac:dyDescent="0.35">
      <c r="A53" s="56" t="s">
        <v>92</v>
      </c>
      <c r="B53" s="57" t="s">
        <v>20</v>
      </c>
      <c r="C53" s="56" t="s">
        <v>36</v>
      </c>
      <c r="D53" s="56" t="s">
        <v>42</v>
      </c>
      <c r="E53" s="56" t="s">
        <v>18</v>
      </c>
      <c r="F53" s="31">
        <v>18000</v>
      </c>
      <c r="G53" s="32">
        <v>0</v>
      </c>
      <c r="H53" s="31">
        <v>516.6</v>
      </c>
      <c r="I53" s="31">
        <v>547.20000000000005</v>
      </c>
      <c r="J53" s="32">
        <v>25</v>
      </c>
      <c r="K53" s="31">
        <v>0</v>
      </c>
      <c r="L53" s="33">
        <f t="shared" si="0"/>
        <v>1088.8000000000002</v>
      </c>
      <c r="M53" s="33">
        <f t="shared" si="1"/>
        <v>16911.2</v>
      </c>
    </row>
    <row r="54" spans="1:13" s="5" customFormat="1" ht="48" customHeight="1" x14ac:dyDescent="0.35">
      <c r="A54" s="56" t="s">
        <v>90</v>
      </c>
      <c r="B54" s="57" t="s">
        <v>15</v>
      </c>
      <c r="C54" s="56" t="s">
        <v>36</v>
      </c>
      <c r="D54" s="56" t="s">
        <v>26</v>
      </c>
      <c r="E54" s="56" t="s">
        <v>18</v>
      </c>
      <c r="F54" s="31">
        <v>30000</v>
      </c>
      <c r="G54" s="32">
        <v>0</v>
      </c>
      <c r="H54" s="31">
        <v>861</v>
      </c>
      <c r="I54" s="31">
        <v>912</v>
      </c>
      <c r="J54" s="32">
        <v>25</v>
      </c>
      <c r="K54" s="31">
        <v>0</v>
      </c>
      <c r="L54" s="33">
        <f t="shared" si="0"/>
        <v>1798</v>
      </c>
      <c r="M54" s="33">
        <f t="shared" si="1"/>
        <v>28202</v>
      </c>
    </row>
    <row r="55" spans="1:13" s="5" customFormat="1" ht="39.75" customHeight="1" x14ac:dyDescent="0.35">
      <c r="A55" s="56" t="s">
        <v>95</v>
      </c>
      <c r="B55" s="57" t="s">
        <v>20</v>
      </c>
      <c r="C55" s="56" t="s">
        <v>96</v>
      </c>
      <c r="D55" s="56" t="s">
        <v>26</v>
      </c>
      <c r="E55" s="56" t="s">
        <v>18</v>
      </c>
      <c r="F55" s="31">
        <v>40000</v>
      </c>
      <c r="G55" s="32">
        <v>442.65</v>
      </c>
      <c r="H55" s="31">
        <v>1148</v>
      </c>
      <c r="I55" s="31">
        <v>1216</v>
      </c>
      <c r="J55" s="32">
        <v>25</v>
      </c>
      <c r="K55" s="31">
        <v>0</v>
      </c>
      <c r="L55" s="33">
        <f t="shared" si="0"/>
        <v>2831.65</v>
      </c>
      <c r="M55" s="33">
        <f t="shared" si="1"/>
        <v>37168.35</v>
      </c>
    </row>
    <row r="56" spans="1:13" s="5" customFormat="1" ht="40.5" customHeight="1" x14ac:dyDescent="0.35">
      <c r="A56" s="56" t="s">
        <v>94</v>
      </c>
      <c r="B56" s="57" t="s">
        <v>15</v>
      </c>
      <c r="C56" s="56" t="s">
        <v>215</v>
      </c>
      <c r="D56" s="56" t="s">
        <v>26</v>
      </c>
      <c r="E56" s="56" t="s">
        <v>18</v>
      </c>
      <c r="F56" s="31">
        <v>23000</v>
      </c>
      <c r="G56" s="32">
        <v>0</v>
      </c>
      <c r="H56" s="31">
        <v>660.1</v>
      </c>
      <c r="I56" s="31">
        <v>699.2</v>
      </c>
      <c r="J56" s="32">
        <v>25</v>
      </c>
      <c r="K56" s="31">
        <v>0</v>
      </c>
      <c r="L56" s="33">
        <f t="shared" ref="L56" si="10">SUM(G56:K56)</f>
        <v>1384.3000000000002</v>
      </c>
      <c r="M56" s="33">
        <f t="shared" ref="M56" si="11">+F56-L56</f>
        <v>21615.7</v>
      </c>
    </row>
    <row r="57" spans="1:13" s="5" customFormat="1" ht="51" x14ac:dyDescent="0.35">
      <c r="A57" s="56" t="s">
        <v>97</v>
      </c>
      <c r="B57" s="57" t="s">
        <v>15</v>
      </c>
      <c r="C57" s="56" t="s">
        <v>158</v>
      </c>
      <c r="D57" s="56" t="s">
        <v>75</v>
      </c>
      <c r="E57" s="56" t="s">
        <v>18</v>
      </c>
      <c r="F57" s="31">
        <v>65000</v>
      </c>
      <c r="G57" s="32">
        <v>4427.58</v>
      </c>
      <c r="H57" s="31">
        <v>1865.5</v>
      </c>
      <c r="I57" s="31">
        <v>1976</v>
      </c>
      <c r="J57" s="32">
        <v>25</v>
      </c>
      <c r="K57" s="31">
        <v>0</v>
      </c>
      <c r="L57" s="33">
        <f t="shared" si="0"/>
        <v>8294.08</v>
      </c>
      <c r="M57" s="33">
        <f t="shared" si="1"/>
        <v>56705.919999999998</v>
      </c>
    </row>
    <row r="58" spans="1:13" s="5" customFormat="1" ht="44.25" customHeight="1" x14ac:dyDescent="0.35">
      <c r="A58" s="56" t="s">
        <v>117</v>
      </c>
      <c r="B58" s="57" t="s">
        <v>20</v>
      </c>
      <c r="C58" s="56" t="s">
        <v>93</v>
      </c>
      <c r="D58" s="56" t="s">
        <v>42</v>
      </c>
      <c r="E58" s="56" t="s">
        <v>18</v>
      </c>
      <c r="F58" s="31">
        <v>35000</v>
      </c>
      <c r="G58" s="32">
        <v>0</v>
      </c>
      <c r="H58" s="31">
        <v>1004.5</v>
      </c>
      <c r="I58" s="31">
        <v>1064</v>
      </c>
      <c r="J58" s="32">
        <v>25</v>
      </c>
      <c r="K58" s="31">
        <v>2015.46</v>
      </c>
      <c r="L58" s="33">
        <f t="shared" si="0"/>
        <v>4108.96</v>
      </c>
      <c r="M58" s="33">
        <f t="shared" si="1"/>
        <v>30891.040000000001</v>
      </c>
    </row>
    <row r="59" spans="1:13" s="5" customFormat="1" ht="48" customHeight="1" x14ac:dyDescent="0.35">
      <c r="A59" s="56" t="s">
        <v>100</v>
      </c>
      <c r="B59" s="57" t="s">
        <v>15</v>
      </c>
      <c r="C59" s="56" t="s">
        <v>101</v>
      </c>
      <c r="D59" s="56" t="s">
        <v>37</v>
      </c>
      <c r="E59" s="56" t="s">
        <v>18</v>
      </c>
      <c r="F59" s="34">
        <v>70000</v>
      </c>
      <c r="G59" s="35">
        <v>5368.48</v>
      </c>
      <c r="H59" s="34">
        <v>2009</v>
      </c>
      <c r="I59" s="34">
        <v>2128</v>
      </c>
      <c r="J59" s="35">
        <v>25</v>
      </c>
      <c r="K59" s="35">
        <v>300</v>
      </c>
      <c r="L59" s="33">
        <f>SUM(G59:K59)</f>
        <v>9830.48</v>
      </c>
      <c r="M59" s="33">
        <f>+F59-L59</f>
        <v>60169.520000000004</v>
      </c>
    </row>
    <row r="60" spans="1:13" s="5" customFormat="1" ht="45" customHeight="1" x14ac:dyDescent="0.35">
      <c r="A60" s="56" t="s">
        <v>98</v>
      </c>
      <c r="B60" s="57" t="s">
        <v>15</v>
      </c>
      <c r="C60" s="56" t="s">
        <v>99</v>
      </c>
      <c r="D60" s="56" t="s">
        <v>47</v>
      </c>
      <c r="E60" s="56" t="s">
        <v>18</v>
      </c>
      <c r="F60" s="34">
        <v>155000</v>
      </c>
      <c r="G60" s="35">
        <v>25042.74</v>
      </c>
      <c r="H60" s="34">
        <v>4448.5</v>
      </c>
      <c r="I60" s="34">
        <v>4712</v>
      </c>
      <c r="J60" s="35">
        <v>25</v>
      </c>
      <c r="K60" s="31">
        <v>0</v>
      </c>
      <c r="L60" s="33">
        <f>SUM(G60:K60)</f>
        <v>34228.240000000005</v>
      </c>
      <c r="M60" s="33">
        <f t="shared" si="1"/>
        <v>120771.76</v>
      </c>
    </row>
    <row r="61" spans="1:13" s="5" customFormat="1" ht="51" x14ac:dyDescent="0.35">
      <c r="A61" s="56" t="s">
        <v>111</v>
      </c>
      <c r="B61" s="57" t="s">
        <v>15</v>
      </c>
      <c r="C61" s="56" t="s">
        <v>99</v>
      </c>
      <c r="D61" s="56" t="s">
        <v>75</v>
      </c>
      <c r="E61" s="56" t="s">
        <v>18</v>
      </c>
      <c r="F61" s="31">
        <v>105000</v>
      </c>
      <c r="G61" s="32">
        <v>13281.49</v>
      </c>
      <c r="H61" s="31">
        <v>3013.5</v>
      </c>
      <c r="I61" s="31">
        <v>3192</v>
      </c>
      <c r="J61" s="32">
        <v>25</v>
      </c>
      <c r="K61" s="31">
        <v>0</v>
      </c>
      <c r="L61" s="33">
        <f t="shared" si="0"/>
        <v>19511.989999999998</v>
      </c>
      <c r="M61" s="33">
        <f t="shared" si="1"/>
        <v>85488.010000000009</v>
      </c>
    </row>
    <row r="62" spans="1:13" s="5" customFormat="1" ht="55.5" customHeight="1" x14ac:dyDescent="0.35">
      <c r="A62" s="56" t="s">
        <v>112</v>
      </c>
      <c r="B62" s="57" t="s">
        <v>20</v>
      </c>
      <c r="C62" s="56" t="s">
        <v>113</v>
      </c>
      <c r="D62" s="56" t="s">
        <v>81</v>
      </c>
      <c r="E62" s="56" t="s">
        <v>18</v>
      </c>
      <c r="F62" s="31">
        <v>65000</v>
      </c>
      <c r="G62" s="32">
        <v>4427.58</v>
      </c>
      <c r="H62" s="31">
        <v>1865.5</v>
      </c>
      <c r="I62" s="31">
        <v>1976</v>
      </c>
      <c r="J62" s="32">
        <v>25</v>
      </c>
      <c r="K62" s="31">
        <v>1630</v>
      </c>
      <c r="L62" s="33">
        <f t="shared" si="0"/>
        <v>9924.08</v>
      </c>
      <c r="M62" s="33">
        <f t="shared" si="1"/>
        <v>55075.92</v>
      </c>
    </row>
    <row r="63" spans="1:13" s="5" customFormat="1" ht="43.5" customHeight="1" x14ac:dyDescent="0.35">
      <c r="A63" s="56" t="s">
        <v>114</v>
      </c>
      <c r="B63" s="57" t="s">
        <v>20</v>
      </c>
      <c r="C63" s="56" t="s">
        <v>99</v>
      </c>
      <c r="D63" s="56" t="s">
        <v>115</v>
      </c>
      <c r="E63" s="56" t="s">
        <v>18</v>
      </c>
      <c r="F63" s="31">
        <v>105000</v>
      </c>
      <c r="G63" s="32">
        <v>13281.49</v>
      </c>
      <c r="H63" s="31">
        <v>3013.5</v>
      </c>
      <c r="I63" s="31">
        <v>3192</v>
      </c>
      <c r="J63" s="32">
        <v>25</v>
      </c>
      <c r="K63" s="31">
        <v>300</v>
      </c>
      <c r="L63" s="33">
        <f t="shared" si="0"/>
        <v>19811.989999999998</v>
      </c>
      <c r="M63" s="33">
        <f t="shared" si="1"/>
        <v>85188.010000000009</v>
      </c>
    </row>
    <row r="64" spans="1:13" s="5" customFormat="1" ht="51" x14ac:dyDescent="0.35">
      <c r="A64" s="56" t="s">
        <v>116</v>
      </c>
      <c r="B64" s="57" t="s">
        <v>15</v>
      </c>
      <c r="C64" s="56" t="s">
        <v>99</v>
      </c>
      <c r="D64" s="56" t="s">
        <v>32</v>
      </c>
      <c r="E64" s="56" t="s">
        <v>18</v>
      </c>
      <c r="F64" s="31">
        <v>65000</v>
      </c>
      <c r="G64" s="32">
        <v>4427.58</v>
      </c>
      <c r="H64" s="31">
        <v>1865.5</v>
      </c>
      <c r="I64" s="31">
        <v>1976</v>
      </c>
      <c r="J64" s="32">
        <v>25</v>
      </c>
      <c r="K64" s="31">
        <v>300</v>
      </c>
      <c r="L64" s="33">
        <f t="shared" si="0"/>
        <v>8594.08</v>
      </c>
      <c r="M64" s="33">
        <f t="shared" si="1"/>
        <v>56405.919999999998</v>
      </c>
    </row>
    <row r="65" spans="1:13" s="5" customFormat="1" ht="56.25" customHeight="1" x14ac:dyDescent="0.35">
      <c r="A65" s="56" t="s">
        <v>119</v>
      </c>
      <c r="B65" s="57" t="s">
        <v>15</v>
      </c>
      <c r="C65" s="56" t="s">
        <v>120</v>
      </c>
      <c r="D65" s="56" t="s">
        <v>83</v>
      </c>
      <c r="E65" s="56" t="s">
        <v>18</v>
      </c>
      <c r="F65" s="31">
        <v>150000</v>
      </c>
      <c r="G65" s="32">
        <v>23866.62</v>
      </c>
      <c r="H65" s="31">
        <v>4305</v>
      </c>
      <c r="I65" s="31">
        <v>4560</v>
      </c>
      <c r="J65" s="32">
        <v>25</v>
      </c>
      <c r="K65" s="31">
        <v>300</v>
      </c>
      <c r="L65" s="33">
        <f t="shared" si="0"/>
        <v>33056.619999999995</v>
      </c>
      <c r="M65" s="33">
        <f t="shared" si="1"/>
        <v>116943.38</v>
      </c>
    </row>
    <row r="66" spans="1:13" s="5" customFormat="1" ht="51.75" customHeight="1" x14ac:dyDescent="0.35">
      <c r="A66" s="58" t="s">
        <v>121</v>
      </c>
      <c r="B66" s="57" t="s">
        <v>20</v>
      </c>
      <c r="C66" s="56" t="s">
        <v>55</v>
      </c>
      <c r="D66" s="56" t="s">
        <v>26</v>
      </c>
      <c r="E66" s="56" t="s">
        <v>18</v>
      </c>
      <c r="F66" s="31">
        <v>35000</v>
      </c>
      <c r="G66" s="32">
        <v>0</v>
      </c>
      <c r="H66" s="31">
        <v>1004.5</v>
      </c>
      <c r="I66" s="31">
        <v>1064</v>
      </c>
      <c r="J66" s="32">
        <v>25</v>
      </c>
      <c r="K66" s="31">
        <v>0</v>
      </c>
      <c r="L66" s="33">
        <f t="shared" si="0"/>
        <v>2093.5</v>
      </c>
      <c r="M66" s="33">
        <f t="shared" si="1"/>
        <v>32906.5</v>
      </c>
    </row>
    <row r="67" spans="1:13" s="5" customFormat="1" ht="51.75" customHeight="1" x14ac:dyDescent="0.35">
      <c r="A67" s="58" t="s">
        <v>122</v>
      </c>
      <c r="B67" s="57" t="s">
        <v>15</v>
      </c>
      <c r="C67" s="56" t="s">
        <v>128</v>
      </c>
      <c r="D67" s="56" t="s">
        <v>26</v>
      </c>
      <c r="E67" s="56" t="s">
        <v>18</v>
      </c>
      <c r="F67" s="31">
        <v>45000</v>
      </c>
      <c r="G67" s="32">
        <v>633.69000000000005</v>
      </c>
      <c r="H67" s="31">
        <v>1291.5</v>
      </c>
      <c r="I67" s="31">
        <v>1368</v>
      </c>
      <c r="J67" s="32">
        <v>25</v>
      </c>
      <c r="K67" s="31">
        <v>3730.92</v>
      </c>
      <c r="L67" s="33">
        <f t="shared" si="0"/>
        <v>7049.1100000000006</v>
      </c>
      <c r="M67" s="33">
        <f t="shared" si="1"/>
        <v>37950.89</v>
      </c>
    </row>
    <row r="68" spans="1:13" s="5" customFormat="1" ht="53.25" customHeight="1" x14ac:dyDescent="0.35">
      <c r="A68" s="58" t="s">
        <v>123</v>
      </c>
      <c r="B68" s="57" t="s">
        <v>20</v>
      </c>
      <c r="C68" s="56" t="s">
        <v>133</v>
      </c>
      <c r="D68" s="56" t="s">
        <v>142</v>
      </c>
      <c r="E68" s="56" t="s">
        <v>18</v>
      </c>
      <c r="F68" s="31">
        <v>45000</v>
      </c>
      <c r="G68" s="32">
        <v>1148.33</v>
      </c>
      <c r="H68" s="31">
        <v>1291.5</v>
      </c>
      <c r="I68" s="31">
        <v>1368</v>
      </c>
      <c r="J68" s="32">
        <v>25</v>
      </c>
      <c r="K68" s="31">
        <v>0</v>
      </c>
      <c r="L68" s="33">
        <f t="shared" si="0"/>
        <v>3832.83</v>
      </c>
      <c r="M68" s="33">
        <f t="shared" si="1"/>
        <v>41167.17</v>
      </c>
    </row>
    <row r="69" spans="1:13" s="5" customFormat="1" ht="52.5" customHeight="1" x14ac:dyDescent="0.35">
      <c r="A69" s="58" t="s">
        <v>124</v>
      </c>
      <c r="B69" s="57" t="s">
        <v>15</v>
      </c>
      <c r="C69" s="56" t="s">
        <v>134</v>
      </c>
      <c r="D69" s="56" t="s">
        <v>143</v>
      </c>
      <c r="E69" s="56" t="s">
        <v>18</v>
      </c>
      <c r="F69" s="31">
        <v>45000</v>
      </c>
      <c r="G69" s="32">
        <v>1148.33</v>
      </c>
      <c r="H69" s="31">
        <v>1291.5</v>
      </c>
      <c r="I69" s="31">
        <v>1368</v>
      </c>
      <c r="J69" s="32">
        <v>25</v>
      </c>
      <c r="K69" s="31">
        <v>0</v>
      </c>
      <c r="L69" s="33">
        <f t="shared" si="0"/>
        <v>3832.83</v>
      </c>
      <c r="M69" s="33">
        <f t="shared" si="1"/>
        <v>41167.17</v>
      </c>
    </row>
    <row r="70" spans="1:13" s="5" customFormat="1" ht="51" x14ac:dyDescent="0.35">
      <c r="A70" s="58" t="s">
        <v>125</v>
      </c>
      <c r="B70" s="57" t="s">
        <v>20</v>
      </c>
      <c r="C70" s="56" t="s">
        <v>135</v>
      </c>
      <c r="D70" s="56" t="s">
        <v>32</v>
      </c>
      <c r="E70" s="56" t="s">
        <v>18</v>
      </c>
      <c r="F70" s="31">
        <v>35000</v>
      </c>
      <c r="G70" s="32">
        <v>0</v>
      </c>
      <c r="H70" s="31">
        <v>1004.5</v>
      </c>
      <c r="I70" s="31">
        <v>1064</v>
      </c>
      <c r="J70" s="32">
        <v>25</v>
      </c>
      <c r="K70" s="31">
        <v>3730.92</v>
      </c>
      <c r="L70" s="33">
        <f t="shared" si="0"/>
        <v>5824.42</v>
      </c>
      <c r="M70" s="33">
        <f t="shared" si="1"/>
        <v>29175.58</v>
      </c>
    </row>
    <row r="71" spans="1:13" s="5" customFormat="1" ht="51" x14ac:dyDescent="0.35">
      <c r="A71" s="58" t="s">
        <v>126</v>
      </c>
      <c r="B71" s="57" t="s">
        <v>15</v>
      </c>
      <c r="C71" s="56" t="s">
        <v>137</v>
      </c>
      <c r="D71" s="56" t="s">
        <v>144</v>
      </c>
      <c r="E71" s="56" t="s">
        <v>18</v>
      </c>
      <c r="F71" s="31">
        <v>65000</v>
      </c>
      <c r="G71" s="32">
        <v>4427.58</v>
      </c>
      <c r="H71" s="31">
        <v>1865.5</v>
      </c>
      <c r="I71" s="31">
        <v>1976</v>
      </c>
      <c r="J71" s="32">
        <v>25</v>
      </c>
      <c r="K71" s="31">
        <v>300</v>
      </c>
      <c r="L71" s="33">
        <f t="shared" si="0"/>
        <v>8594.08</v>
      </c>
      <c r="M71" s="33">
        <f t="shared" si="1"/>
        <v>56405.919999999998</v>
      </c>
    </row>
    <row r="72" spans="1:13" s="5" customFormat="1" ht="40.5" customHeight="1" x14ac:dyDescent="0.35">
      <c r="A72" s="58" t="s">
        <v>127</v>
      </c>
      <c r="B72" s="57" t="s">
        <v>20</v>
      </c>
      <c r="C72" s="56" t="s">
        <v>36</v>
      </c>
      <c r="D72" s="56" t="s">
        <v>144</v>
      </c>
      <c r="E72" s="56" t="s">
        <v>18</v>
      </c>
      <c r="F72" s="31">
        <v>18000</v>
      </c>
      <c r="G72" s="32">
        <v>0</v>
      </c>
      <c r="H72" s="31">
        <v>516.6</v>
      </c>
      <c r="I72" s="31">
        <v>547.20000000000005</v>
      </c>
      <c r="J72" s="32">
        <v>25</v>
      </c>
      <c r="K72" s="31">
        <v>300</v>
      </c>
      <c r="L72" s="33">
        <f t="shared" si="0"/>
        <v>1388.8000000000002</v>
      </c>
      <c r="M72" s="33">
        <f t="shared" si="1"/>
        <v>16611.2</v>
      </c>
    </row>
    <row r="73" spans="1:13" s="5" customFormat="1" ht="51" x14ac:dyDescent="0.35">
      <c r="A73" s="58" t="s">
        <v>129</v>
      </c>
      <c r="B73" s="57" t="s">
        <v>20</v>
      </c>
      <c r="C73" s="56" t="s">
        <v>138</v>
      </c>
      <c r="D73" s="56" t="s">
        <v>145</v>
      </c>
      <c r="E73" s="56" t="s">
        <v>18</v>
      </c>
      <c r="F73" s="31">
        <v>65000</v>
      </c>
      <c r="G73" s="32">
        <v>4427.58</v>
      </c>
      <c r="H73" s="31">
        <v>1865.5</v>
      </c>
      <c r="I73" s="31">
        <v>1976</v>
      </c>
      <c r="J73" s="32">
        <v>25</v>
      </c>
      <c r="K73" s="31">
        <v>0</v>
      </c>
      <c r="L73" s="33">
        <f t="shared" si="0"/>
        <v>8294.08</v>
      </c>
      <c r="M73" s="33">
        <f t="shared" si="1"/>
        <v>56705.919999999998</v>
      </c>
    </row>
    <row r="74" spans="1:13" s="5" customFormat="1" ht="45" customHeight="1" x14ac:dyDescent="0.35">
      <c r="A74" s="56" t="s">
        <v>130</v>
      </c>
      <c r="B74" s="57" t="s">
        <v>15</v>
      </c>
      <c r="C74" s="56" t="s">
        <v>139</v>
      </c>
      <c r="D74" s="56" t="s">
        <v>26</v>
      </c>
      <c r="E74" s="56" t="s">
        <v>18</v>
      </c>
      <c r="F74" s="31">
        <v>18000</v>
      </c>
      <c r="G74" s="32">
        <v>0</v>
      </c>
      <c r="H74" s="31">
        <v>516.6</v>
      </c>
      <c r="I74" s="31">
        <v>547.20000000000005</v>
      </c>
      <c r="J74" s="32">
        <v>25</v>
      </c>
      <c r="K74" s="31">
        <v>300</v>
      </c>
      <c r="L74" s="33">
        <f t="shared" si="0"/>
        <v>1388.8000000000002</v>
      </c>
      <c r="M74" s="33">
        <f t="shared" si="1"/>
        <v>16611.2</v>
      </c>
    </row>
    <row r="75" spans="1:13" s="5" customFormat="1" ht="51" x14ac:dyDescent="0.35">
      <c r="A75" s="56" t="s">
        <v>147</v>
      </c>
      <c r="B75" s="57" t="s">
        <v>15</v>
      </c>
      <c r="C75" s="56" t="s">
        <v>148</v>
      </c>
      <c r="D75" s="56" t="s">
        <v>149</v>
      </c>
      <c r="E75" s="56" t="s">
        <v>18</v>
      </c>
      <c r="F75" s="31">
        <v>45000</v>
      </c>
      <c r="G75" s="32">
        <v>1148.33</v>
      </c>
      <c r="H75" s="31">
        <v>1291.5</v>
      </c>
      <c r="I75" s="31">
        <v>1368</v>
      </c>
      <c r="J75" s="32">
        <v>25</v>
      </c>
      <c r="K75" s="31">
        <v>300</v>
      </c>
      <c r="L75" s="33">
        <f t="shared" si="0"/>
        <v>4132.83</v>
      </c>
      <c r="M75" s="33">
        <f t="shared" si="1"/>
        <v>40867.17</v>
      </c>
    </row>
    <row r="76" spans="1:13" s="5" customFormat="1" ht="40.5" customHeight="1" x14ac:dyDescent="0.35">
      <c r="A76" s="56" t="s">
        <v>150</v>
      </c>
      <c r="B76" s="57" t="s">
        <v>15</v>
      </c>
      <c r="C76" s="56" t="s">
        <v>151</v>
      </c>
      <c r="D76" s="56" t="s">
        <v>152</v>
      </c>
      <c r="E76" s="56" t="s">
        <v>18</v>
      </c>
      <c r="F76" s="31">
        <v>45000</v>
      </c>
      <c r="G76" s="32">
        <v>891.01</v>
      </c>
      <c r="H76" s="31">
        <v>1291.5</v>
      </c>
      <c r="I76" s="31">
        <v>1368</v>
      </c>
      <c r="J76" s="32">
        <v>25</v>
      </c>
      <c r="K76" s="31">
        <v>1715.46</v>
      </c>
      <c r="L76" s="33">
        <f t="shared" si="0"/>
        <v>5290.97</v>
      </c>
      <c r="M76" s="33">
        <f t="shared" si="1"/>
        <v>39709.03</v>
      </c>
    </row>
    <row r="77" spans="1:13" s="5" customFormat="1" ht="51" x14ac:dyDescent="0.35">
      <c r="A77" s="56" t="s">
        <v>153</v>
      </c>
      <c r="B77" s="57" t="s">
        <v>20</v>
      </c>
      <c r="C77" s="56" t="s">
        <v>132</v>
      </c>
      <c r="D77" s="56" t="s">
        <v>141</v>
      </c>
      <c r="E77" s="56" t="s">
        <v>18</v>
      </c>
      <c r="F77" s="31">
        <v>45000</v>
      </c>
      <c r="G77" s="32">
        <v>1148.33</v>
      </c>
      <c r="H77" s="31">
        <v>1291.5</v>
      </c>
      <c r="I77" s="31">
        <v>1368</v>
      </c>
      <c r="J77" s="32">
        <v>25</v>
      </c>
      <c r="K77" s="31">
        <v>300</v>
      </c>
      <c r="L77" s="33">
        <f t="shared" si="0"/>
        <v>4132.83</v>
      </c>
      <c r="M77" s="33">
        <f t="shared" si="1"/>
        <v>40867.17</v>
      </c>
    </row>
    <row r="78" spans="1:13" s="5" customFormat="1" ht="42" customHeight="1" x14ac:dyDescent="0.35">
      <c r="A78" s="56" t="s">
        <v>154</v>
      </c>
      <c r="B78" s="57" t="s">
        <v>20</v>
      </c>
      <c r="C78" s="56" t="s">
        <v>156</v>
      </c>
      <c r="D78" s="56" t="s">
        <v>155</v>
      </c>
      <c r="E78" s="56" t="s">
        <v>18</v>
      </c>
      <c r="F78" s="31">
        <v>65000</v>
      </c>
      <c r="G78" s="32">
        <v>4427.58</v>
      </c>
      <c r="H78" s="31">
        <v>1865.5</v>
      </c>
      <c r="I78" s="31">
        <v>1976</v>
      </c>
      <c r="J78" s="32">
        <v>25</v>
      </c>
      <c r="K78" s="31">
        <v>738.6</v>
      </c>
      <c r="L78" s="33">
        <f t="shared" ref="L78:L96" si="12">SUM(G78:K78)</f>
        <v>9032.68</v>
      </c>
      <c r="M78" s="33">
        <f t="shared" ref="M78:M97" si="13">+F78-L78</f>
        <v>55967.32</v>
      </c>
    </row>
    <row r="79" spans="1:13" s="5" customFormat="1" ht="51" x14ac:dyDescent="0.35">
      <c r="A79" s="56" t="s">
        <v>157</v>
      </c>
      <c r="B79" s="57" t="s">
        <v>20</v>
      </c>
      <c r="C79" s="56" t="s">
        <v>158</v>
      </c>
      <c r="D79" s="56" t="s">
        <v>75</v>
      </c>
      <c r="E79" s="56" t="s">
        <v>18</v>
      </c>
      <c r="F79" s="31">
        <v>65000</v>
      </c>
      <c r="G79" s="32">
        <v>4427.58</v>
      </c>
      <c r="H79" s="31">
        <v>1865.5</v>
      </c>
      <c r="I79" s="31">
        <v>1976</v>
      </c>
      <c r="J79" s="32">
        <v>25</v>
      </c>
      <c r="K79" s="31">
        <v>300</v>
      </c>
      <c r="L79" s="33">
        <f t="shared" si="12"/>
        <v>8594.08</v>
      </c>
      <c r="M79" s="33">
        <f t="shared" si="13"/>
        <v>56405.919999999998</v>
      </c>
    </row>
    <row r="80" spans="1:13" s="5" customFormat="1" ht="37.5" customHeight="1" x14ac:dyDescent="0.35">
      <c r="A80" s="56" t="s">
        <v>131</v>
      </c>
      <c r="B80" s="57" t="s">
        <v>15</v>
      </c>
      <c r="C80" s="56" t="s">
        <v>140</v>
      </c>
      <c r="D80" s="56" t="s">
        <v>144</v>
      </c>
      <c r="E80" s="56" t="s">
        <v>18</v>
      </c>
      <c r="F80" s="31">
        <v>45000</v>
      </c>
      <c r="G80" s="32">
        <v>1148.33</v>
      </c>
      <c r="H80" s="31">
        <v>1291.5</v>
      </c>
      <c r="I80" s="31">
        <v>1368</v>
      </c>
      <c r="J80" s="32">
        <v>25</v>
      </c>
      <c r="K80" s="31">
        <v>300</v>
      </c>
      <c r="L80" s="33">
        <f t="shared" si="12"/>
        <v>4132.83</v>
      </c>
      <c r="M80" s="33">
        <f t="shared" si="13"/>
        <v>40867.17</v>
      </c>
    </row>
    <row r="81" spans="1:14" s="5" customFormat="1" ht="51" x14ac:dyDescent="0.35">
      <c r="A81" s="56" t="s">
        <v>161</v>
      </c>
      <c r="B81" s="57" t="s">
        <v>15</v>
      </c>
      <c r="C81" s="56" t="s">
        <v>148</v>
      </c>
      <c r="D81" s="56" t="s">
        <v>149</v>
      </c>
      <c r="E81" s="56" t="s">
        <v>18</v>
      </c>
      <c r="F81" s="34">
        <v>50000</v>
      </c>
      <c r="G81" s="35">
        <v>1854</v>
      </c>
      <c r="H81" s="34">
        <v>1435</v>
      </c>
      <c r="I81" s="34">
        <v>1520</v>
      </c>
      <c r="J81" s="35">
        <v>25</v>
      </c>
      <c r="K81" s="35">
        <v>300</v>
      </c>
      <c r="L81" s="33">
        <f t="shared" si="12"/>
        <v>5134</v>
      </c>
      <c r="M81" s="33">
        <f t="shared" si="13"/>
        <v>44866</v>
      </c>
    </row>
    <row r="82" spans="1:14" s="5" customFormat="1" ht="51" x14ac:dyDescent="0.35">
      <c r="A82" s="56" t="s">
        <v>162</v>
      </c>
      <c r="B82" s="57" t="s">
        <v>20</v>
      </c>
      <c r="C82" s="56" t="s">
        <v>163</v>
      </c>
      <c r="D82" s="56" t="s">
        <v>164</v>
      </c>
      <c r="E82" s="56" t="s">
        <v>18</v>
      </c>
      <c r="F82" s="34">
        <v>50000</v>
      </c>
      <c r="G82" s="35">
        <v>1854</v>
      </c>
      <c r="H82" s="34">
        <v>1435</v>
      </c>
      <c r="I82" s="34">
        <v>1520</v>
      </c>
      <c r="J82" s="35">
        <v>25</v>
      </c>
      <c r="K82" s="35">
        <v>300</v>
      </c>
      <c r="L82" s="33">
        <f t="shared" si="12"/>
        <v>5134</v>
      </c>
      <c r="M82" s="33">
        <f t="shared" si="13"/>
        <v>44866</v>
      </c>
    </row>
    <row r="83" spans="1:14" s="5" customFormat="1" ht="51" x14ac:dyDescent="0.35">
      <c r="A83" s="56" t="s">
        <v>165</v>
      </c>
      <c r="B83" s="57" t="s">
        <v>20</v>
      </c>
      <c r="C83" s="56" t="s">
        <v>166</v>
      </c>
      <c r="D83" s="56" t="s">
        <v>26</v>
      </c>
      <c r="E83" s="56" t="s">
        <v>18</v>
      </c>
      <c r="F83" s="34">
        <v>50000</v>
      </c>
      <c r="G83" s="35">
        <v>1596.68</v>
      </c>
      <c r="H83" s="34">
        <v>1435</v>
      </c>
      <c r="I83" s="34">
        <v>1520</v>
      </c>
      <c r="J83" s="35">
        <v>25</v>
      </c>
      <c r="K83" s="34">
        <v>1715.46</v>
      </c>
      <c r="L83" s="33">
        <f t="shared" si="12"/>
        <v>6292.14</v>
      </c>
      <c r="M83" s="33">
        <f t="shared" si="13"/>
        <v>43707.86</v>
      </c>
      <c r="N83" s="7"/>
    </row>
    <row r="84" spans="1:14" s="5" customFormat="1" ht="43.5" customHeight="1" x14ac:dyDescent="0.35">
      <c r="A84" s="59" t="s">
        <v>167</v>
      </c>
      <c r="B84" s="60" t="s">
        <v>15</v>
      </c>
      <c r="C84" s="61" t="s">
        <v>168</v>
      </c>
      <c r="D84" s="62" t="s">
        <v>155</v>
      </c>
      <c r="E84" s="56" t="s">
        <v>18</v>
      </c>
      <c r="F84" s="34">
        <v>50000</v>
      </c>
      <c r="G84" s="35">
        <v>1596.68</v>
      </c>
      <c r="H84" s="34">
        <v>1435</v>
      </c>
      <c r="I84" s="34">
        <v>1520</v>
      </c>
      <c r="J84" s="35">
        <v>25</v>
      </c>
      <c r="K84" s="32">
        <v>0</v>
      </c>
      <c r="L84" s="33">
        <f t="shared" si="12"/>
        <v>4576.68</v>
      </c>
      <c r="M84" s="33">
        <f t="shared" si="13"/>
        <v>45423.32</v>
      </c>
      <c r="N84" s="23"/>
    </row>
    <row r="85" spans="1:14" s="6" customFormat="1" ht="43.5" customHeight="1" x14ac:dyDescent="0.35">
      <c r="A85" s="56" t="s">
        <v>169</v>
      </c>
      <c r="B85" s="57" t="s">
        <v>15</v>
      </c>
      <c r="C85" s="56" t="s">
        <v>163</v>
      </c>
      <c r="D85" s="56" t="s">
        <v>37</v>
      </c>
      <c r="E85" s="56" t="s">
        <v>18</v>
      </c>
      <c r="F85" s="34">
        <v>50000</v>
      </c>
      <c r="G85" s="35">
        <v>1596.68</v>
      </c>
      <c r="H85" s="34">
        <v>1435</v>
      </c>
      <c r="I85" s="34">
        <v>1520</v>
      </c>
      <c r="J85" s="35">
        <v>25</v>
      </c>
      <c r="K85" s="34">
        <v>2015.46</v>
      </c>
      <c r="L85" s="33">
        <f t="shared" si="12"/>
        <v>6592.14</v>
      </c>
      <c r="M85" s="33">
        <f t="shared" si="13"/>
        <v>43407.86</v>
      </c>
    </row>
    <row r="86" spans="1:14" s="6" customFormat="1" ht="51" x14ac:dyDescent="0.35">
      <c r="A86" s="56" t="s">
        <v>170</v>
      </c>
      <c r="B86" s="57" t="s">
        <v>20</v>
      </c>
      <c r="C86" s="56" t="s">
        <v>171</v>
      </c>
      <c r="D86" s="56" t="s">
        <v>17</v>
      </c>
      <c r="E86" s="56" t="s">
        <v>18</v>
      </c>
      <c r="F86" s="34">
        <v>75000</v>
      </c>
      <c r="G86" s="35">
        <v>5623.19</v>
      </c>
      <c r="H86" s="34">
        <v>2152.5</v>
      </c>
      <c r="I86" s="34">
        <v>2280</v>
      </c>
      <c r="J86" s="35">
        <v>25</v>
      </c>
      <c r="K86" s="35">
        <v>3730.92</v>
      </c>
      <c r="L86" s="33">
        <f>SUM(G86:K86)</f>
        <v>13811.609999999999</v>
      </c>
      <c r="M86" s="33">
        <f>+F86-L86</f>
        <v>61188.39</v>
      </c>
      <c r="N86" s="9"/>
    </row>
    <row r="87" spans="1:14" s="6" customFormat="1" ht="40.5" customHeight="1" x14ac:dyDescent="0.35">
      <c r="A87" s="56" t="s">
        <v>172</v>
      </c>
      <c r="B87" s="57" t="s">
        <v>15</v>
      </c>
      <c r="C87" s="56" t="s">
        <v>173</v>
      </c>
      <c r="D87" s="56" t="s">
        <v>60</v>
      </c>
      <c r="E87" s="56" t="s">
        <v>18</v>
      </c>
      <c r="F87" s="34">
        <v>75000</v>
      </c>
      <c r="G87" s="35">
        <v>6309.38</v>
      </c>
      <c r="H87" s="34">
        <v>2152.5</v>
      </c>
      <c r="I87" s="34">
        <v>2280</v>
      </c>
      <c r="J87" s="35">
        <v>25</v>
      </c>
      <c r="K87" s="35">
        <v>300</v>
      </c>
      <c r="L87" s="33">
        <f t="shared" si="12"/>
        <v>11066.880000000001</v>
      </c>
      <c r="M87" s="33">
        <f t="shared" si="13"/>
        <v>63933.119999999995</v>
      </c>
    </row>
    <row r="88" spans="1:14" s="10" customFormat="1" ht="51" x14ac:dyDescent="0.35">
      <c r="A88" s="56" t="s">
        <v>174</v>
      </c>
      <c r="B88" s="57" t="s">
        <v>15</v>
      </c>
      <c r="C88" s="56" t="s">
        <v>113</v>
      </c>
      <c r="D88" s="56" t="s">
        <v>149</v>
      </c>
      <c r="E88" s="56" t="s">
        <v>18</v>
      </c>
      <c r="F88" s="34">
        <v>75000</v>
      </c>
      <c r="G88" s="35">
        <v>6309.38</v>
      </c>
      <c r="H88" s="34">
        <v>2152.5</v>
      </c>
      <c r="I88" s="34">
        <v>2280</v>
      </c>
      <c r="J88" s="35">
        <v>25</v>
      </c>
      <c r="K88" s="35">
        <v>300</v>
      </c>
      <c r="L88" s="33">
        <f t="shared" si="12"/>
        <v>11066.880000000001</v>
      </c>
      <c r="M88" s="33">
        <f t="shared" si="13"/>
        <v>63933.119999999995</v>
      </c>
    </row>
    <row r="89" spans="1:14" ht="45" customHeight="1" x14ac:dyDescent="0.35">
      <c r="A89" s="56" t="s">
        <v>175</v>
      </c>
      <c r="B89" s="57" t="s">
        <v>20</v>
      </c>
      <c r="C89" s="56" t="s">
        <v>113</v>
      </c>
      <c r="D89" s="56" t="s">
        <v>115</v>
      </c>
      <c r="E89" s="56" t="s">
        <v>18</v>
      </c>
      <c r="F89" s="34">
        <v>75000</v>
      </c>
      <c r="G89" s="35">
        <v>6309.38</v>
      </c>
      <c r="H89" s="34">
        <v>2152.5</v>
      </c>
      <c r="I89" s="34">
        <v>2280</v>
      </c>
      <c r="J89" s="35">
        <v>25</v>
      </c>
      <c r="K89" s="35">
        <v>300</v>
      </c>
      <c r="L89" s="33">
        <f t="shared" si="12"/>
        <v>11066.880000000001</v>
      </c>
      <c r="M89" s="33">
        <f t="shared" si="13"/>
        <v>63933.119999999995</v>
      </c>
    </row>
    <row r="90" spans="1:14" ht="48" customHeight="1" x14ac:dyDescent="0.35">
      <c r="A90" s="56" t="s">
        <v>176</v>
      </c>
      <c r="B90" s="57" t="s">
        <v>15</v>
      </c>
      <c r="C90" s="56" t="s">
        <v>113</v>
      </c>
      <c r="D90" s="56" t="s">
        <v>60</v>
      </c>
      <c r="E90" s="56" t="s">
        <v>18</v>
      </c>
      <c r="F90" s="34">
        <v>75000</v>
      </c>
      <c r="G90" s="35">
        <v>6309.38</v>
      </c>
      <c r="H90" s="34">
        <v>2152.5</v>
      </c>
      <c r="I90" s="34">
        <v>2280</v>
      </c>
      <c r="J90" s="35">
        <v>25</v>
      </c>
      <c r="K90" s="35">
        <v>300</v>
      </c>
      <c r="L90" s="33">
        <f t="shared" si="12"/>
        <v>11066.880000000001</v>
      </c>
      <c r="M90" s="33">
        <f t="shared" si="13"/>
        <v>63933.119999999995</v>
      </c>
    </row>
    <row r="91" spans="1:14" s="24" customFormat="1" ht="49.5" customHeight="1" x14ac:dyDescent="0.35">
      <c r="A91" s="63" t="s">
        <v>177</v>
      </c>
      <c r="B91" s="64" t="s">
        <v>15</v>
      </c>
      <c r="C91" s="63" t="s">
        <v>178</v>
      </c>
      <c r="D91" s="63" t="s">
        <v>17</v>
      </c>
      <c r="E91" s="63" t="s">
        <v>18</v>
      </c>
      <c r="F91" s="36">
        <v>75000</v>
      </c>
      <c r="G91" s="37">
        <v>5966.28</v>
      </c>
      <c r="H91" s="36">
        <v>2152.5</v>
      </c>
      <c r="I91" s="36">
        <v>2280</v>
      </c>
      <c r="J91" s="37">
        <v>25</v>
      </c>
      <c r="K91" s="36">
        <v>300</v>
      </c>
      <c r="L91" s="38">
        <f>SUM(G91:K91)</f>
        <v>10723.779999999999</v>
      </c>
      <c r="M91" s="38">
        <f>+F91-L91</f>
        <v>64276.22</v>
      </c>
    </row>
    <row r="92" spans="1:14" s="13" customFormat="1" ht="39" customHeight="1" x14ac:dyDescent="0.35">
      <c r="A92" s="56" t="s">
        <v>179</v>
      </c>
      <c r="B92" s="57" t="s">
        <v>15</v>
      </c>
      <c r="C92" s="56" t="s">
        <v>120</v>
      </c>
      <c r="D92" s="56" t="s">
        <v>60</v>
      </c>
      <c r="E92" s="56" t="s">
        <v>18</v>
      </c>
      <c r="F92" s="34">
        <v>120000</v>
      </c>
      <c r="G92" s="35">
        <v>16809.87</v>
      </c>
      <c r="H92" s="34">
        <v>3444</v>
      </c>
      <c r="I92" s="34">
        <v>3648</v>
      </c>
      <c r="J92" s="35">
        <v>25</v>
      </c>
      <c r="K92" s="35">
        <v>0</v>
      </c>
      <c r="L92" s="33">
        <f t="shared" si="12"/>
        <v>23926.87</v>
      </c>
      <c r="M92" s="33">
        <f t="shared" si="13"/>
        <v>96073.13</v>
      </c>
    </row>
    <row r="93" spans="1:14" s="13" customFormat="1" ht="42" customHeight="1" x14ac:dyDescent="0.35">
      <c r="A93" s="56" t="s">
        <v>180</v>
      </c>
      <c r="B93" s="57" t="s">
        <v>15</v>
      </c>
      <c r="C93" s="56" t="s">
        <v>120</v>
      </c>
      <c r="D93" s="56" t="s">
        <v>42</v>
      </c>
      <c r="E93" s="56" t="s">
        <v>18</v>
      </c>
      <c r="F93" s="34">
        <v>120000</v>
      </c>
      <c r="G93" s="35">
        <v>15952.14</v>
      </c>
      <c r="H93" s="34">
        <v>3444</v>
      </c>
      <c r="I93" s="34">
        <v>3648</v>
      </c>
      <c r="J93" s="35">
        <v>25</v>
      </c>
      <c r="K93" s="35">
        <v>3430.92</v>
      </c>
      <c r="L93" s="33">
        <f t="shared" si="12"/>
        <v>26500.059999999998</v>
      </c>
      <c r="M93" s="33">
        <f t="shared" si="13"/>
        <v>93499.94</v>
      </c>
    </row>
    <row r="94" spans="1:14" s="13" customFormat="1" ht="43.5" customHeight="1" x14ac:dyDescent="0.35">
      <c r="A94" s="56" t="s">
        <v>181</v>
      </c>
      <c r="B94" s="57" t="s">
        <v>15</v>
      </c>
      <c r="C94" s="56" t="s">
        <v>120</v>
      </c>
      <c r="D94" s="56" t="s">
        <v>37</v>
      </c>
      <c r="E94" s="56" t="s">
        <v>18</v>
      </c>
      <c r="F94" s="34">
        <v>120000</v>
      </c>
      <c r="G94" s="35">
        <v>16809.87</v>
      </c>
      <c r="H94" s="34">
        <v>3444</v>
      </c>
      <c r="I94" s="34">
        <v>3648</v>
      </c>
      <c r="J94" s="35">
        <v>25</v>
      </c>
      <c r="K94" s="52" t="s">
        <v>227</v>
      </c>
      <c r="L94" s="33">
        <f t="shared" si="12"/>
        <v>23926.87</v>
      </c>
      <c r="M94" s="33">
        <f t="shared" si="13"/>
        <v>96073.13</v>
      </c>
    </row>
    <row r="95" spans="1:14" s="13" customFormat="1" ht="52.5" customHeight="1" x14ac:dyDescent="0.35">
      <c r="A95" s="56" t="s">
        <v>182</v>
      </c>
      <c r="B95" s="57" t="s">
        <v>15</v>
      </c>
      <c r="C95" s="56" t="s">
        <v>120</v>
      </c>
      <c r="D95" s="56" t="s">
        <v>59</v>
      </c>
      <c r="E95" s="56" t="s">
        <v>18</v>
      </c>
      <c r="F95" s="34">
        <v>120000</v>
      </c>
      <c r="G95" s="35">
        <v>16381</v>
      </c>
      <c r="H95" s="34">
        <v>3444</v>
      </c>
      <c r="I95" s="34">
        <v>3648</v>
      </c>
      <c r="J95" s="35">
        <v>25</v>
      </c>
      <c r="K95" s="34">
        <v>1715.46</v>
      </c>
      <c r="L95" s="33">
        <f t="shared" si="12"/>
        <v>25213.46</v>
      </c>
      <c r="M95" s="33">
        <f t="shared" si="13"/>
        <v>94786.540000000008</v>
      </c>
    </row>
    <row r="96" spans="1:14" s="13" customFormat="1" ht="51" x14ac:dyDescent="0.35">
      <c r="A96" s="56" t="s">
        <v>183</v>
      </c>
      <c r="B96" s="57" t="s">
        <v>15</v>
      </c>
      <c r="C96" s="56" t="s">
        <v>120</v>
      </c>
      <c r="D96" s="56" t="s">
        <v>39</v>
      </c>
      <c r="E96" s="56" t="s">
        <v>18</v>
      </c>
      <c r="F96" s="34">
        <v>155000</v>
      </c>
      <c r="G96" s="35">
        <v>24613.88</v>
      </c>
      <c r="H96" s="34">
        <v>4448.5</v>
      </c>
      <c r="I96" s="34">
        <v>4712</v>
      </c>
      <c r="J96" s="35">
        <v>25</v>
      </c>
      <c r="K96" s="34">
        <v>1715.46</v>
      </c>
      <c r="L96" s="33">
        <f t="shared" si="12"/>
        <v>35514.840000000004</v>
      </c>
      <c r="M96" s="33">
        <f t="shared" si="13"/>
        <v>119485.16</v>
      </c>
    </row>
    <row r="97" spans="1:13" s="13" customFormat="1" ht="51" x14ac:dyDescent="0.35">
      <c r="A97" s="56" t="s">
        <v>184</v>
      </c>
      <c r="B97" s="57" t="s">
        <v>15</v>
      </c>
      <c r="C97" s="56" t="s">
        <v>120</v>
      </c>
      <c r="D97" s="56" t="s">
        <v>185</v>
      </c>
      <c r="E97" s="56" t="s">
        <v>18</v>
      </c>
      <c r="F97" s="34">
        <v>155000</v>
      </c>
      <c r="G97" s="35">
        <v>25042.74</v>
      </c>
      <c r="H97" s="34">
        <v>4448.5</v>
      </c>
      <c r="I97" s="34">
        <v>4712</v>
      </c>
      <c r="J97" s="35">
        <v>25</v>
      </c>
      <c r="K97" s="31">
        <v>300</v>
      </c>
      <c r="L97" s="33">
        <f>SUM(G97:K97)</f>
        <v>34528.240000000005</v>
      </c>
      <c r="M97" s="33">
        <f t="shared" si="13"/>
        <v>120471.76</v>
      </c>
    </row>
    <row r="98" spans="1:13" s="13" customFormat="1" ht="51" x14ac:dyDescent="0.35">
      <c r="A98" s="56" t="s">
        <v>189</v>
      </c>
      <c r="B98" s="57" t="s">
        <v>15</v>
      </c>
      <c r="C98" s="56" t="s">
        <v>99</v>
      </c>
      <c r="D98" s="56" t="s">
        <v>149</v>
      </c>
      <c r="E98" s="56" t="s">
        <v>190</v>
      </c>
      <c r="F98" s="34">
        <v>105000</v>
      </c>
      <c r="G98" s="35">
        <v>13281.49</v>
      </c>
      <c r="H98" s="34">
        <v>3013.5</v>
      </c>
      <c r="I98" s="34">
        <v>3192</v>
      </c>
      <c r="J98" s="35">
        <v>25</v>
      </c>
      <c r="K98" s="31">
        <v>0</v>
      </c>
      <c r="L98" s="33">
        <v>19511.989999999998</v>
      </c>
      <c r="M98" s="33">
        <v>85488.010000000009</v>
      </c>
    </row>
    <row r="99" spans="1:13" s="13" customFormat="1" ht="51" x14ac:dyDescent="0.35">
      <c r="A99" s="56" t="s">
        <v>191</v>
      </c>
      <c r="B99" s="57" t="s">
        <v>20</v>
      </c>
      <c r="C99" s="56" t="s">
        <v>135</v>
      </c>
      <c r="D99" s="56" t="s">
        <v>185</v>
      </c>
      <c r="E99" s="56" t="s">
        <v>190</v>
      </c>
      <c r="F99" s="31">
        <v>35000</v>
      </c>
      <c r="G99" s="32">
        <v>0</v>
      </c>
      <c r="H99" s="31">
        <v>1004.5</v>
      </c>
      <c r="I99" s="31">
        <v>1064</v>
      </c>
      <c r="J99" s="32">
        <v>25</v>
      </c>
      <c r="K99" s="31">
        <v>0</v>
      </c>
      <c r="L99" s="33">
        <f t="shared" ref="L99:L100" si="14">SUM(G99:K99)</f>
        <v>2093.5</v>
      </c>
      <c r="M99" s="33">
        <f t="shared" ref="M99:M100" si="15">+F99-L99</f>
        <v>32906.5</v>
      </c>
    </row>
    <row r="100" spans="1:13" s="13" customFormat="1" ht="51" x14ac:dyDescent="0.35">
      <c r="A100" s="56" t="s">
        <v>192</v>
      </c>
      <c r="B100" s="57" t="s">
        <v>15</v>
      </c>
      <c r="C100" s="56" t="s">
        <v>193</v>
      </c>
      <c r="D100" s="56" t="s">
        <v>144</v>
      </c>
      <c r="E100" s="56" t="s">
        <v>190</v>
      </c>
      <c r="F100" s="31">
        <v>65000</v>
      </c>
      <c r="G100" s="32">
        <v>4427.58</v>
      </c>
      <c r="H100" s="31">
        <v>1865.5</v>
      </c>
      <c r="I100" s="31">
        <v>1976</v>
      </c>
      <c r="J100" s="32">
        <v>25</v>
      </c>
      <c r="K100" s="31">
        <v>0</v>
      </c>
      <c r="L100" s="33">
        <f t="shared" si="14"/>
        <v>8294.08</v>
      </c>
      <c r="M100" s="33">
        <f t="shared" si="15"/>
        <v>56705.919999999998</v>
      </c>
    </row>
    <row r="101" spans="1:13" s="13" customFormat="1" ht="46.5" customHeight="1" x14ac:dyDescent="0.35">
      <c r="A101" s="56" t="s">
        <v>194</v>
      </c>
      <c r="B101" s="57" t="s">
        <v>15</v>
      </c>
      <c r="C101" s="56" t="s">
        <v>99</v>
      </c>
      <c r="D101" s="56" t="s">
        <v>195</v>
      </c>
      <c r="E101" s="56" t="s">
        <v>190</v>
      </c>
      <c r="F101" s="31">
        <v>105000</v>
      </c>
      <c r="G101" s="32">
        <v>13281.49</v>
      </c>
      <c r="H101" s="31">
        <v>3013.5</v>
      </c>
      <c r="I101" s="31">
        <v>3192</v>
      </c>
      <c r="J101" s="32">
        <v>25</v>
      </c>
      <c r="K101" s="31">
        <v>0</v>
      </c>
      <c r="L101" s="33">
        <f t="shared" ref="L101:L109" si="16">SUM(G101:K101)</f>
        <v>19511.989999999998</v>
      </c>
      <c r="M101" s="33">
        <f t="shared" ref="M101:M106" si="17">+F101-L101</f>
        <v>85488.010000000009</v>
      </c>
    </row>
    <row r="102" spans="1:13" s="13" customFormat="1" ht="46.5" customHeight="1" x14ac:dyDescent="0.35">
      <c r="A102" s="56" t="s">
        <v>216</v>
      </c>
      <c r="B102" s="57" t="s">
        <v>20</v>
      </c>
      <c r="C102" s="56" t="s">
        <v>99</v>
      </c>
      <c r="D102" s="56" t="s">
        <v>217</v>
      </c>
      <c r="E102" s="56" t="s">
        <v>190</v>
      </c>
      <c r="F102" s="31">
        <v>105000</v>
      </c>
      <c r="G102" s="32">
        <v>13281.49</v>
      </c>
      <c r="H102" s="31">
        <v>3013.5</v>
      </c>
      <c r="I102" s="31">
        <v>3192</v>
      </c>
      <c r="J102" s="32">
        <v>25</v>
      </c>
      <c r="K102" s="31">
        <v>300</v>
      </c>
      <c r="L102" s="33">
        <f t="shared" si="16"/>
        <v>19811.989999999998</v>
      </c>
      <c r="M102" s="33">
        <f t="shared" si="17"/>
        <v>85188.010000000009</v>
      </c>
    </row>
    <row r="103" spans="1:13" s="13" customFormat="1" ht="46.5" customHeight="1" x14ac:dyDescent="0.35">
      <c r="A103" s="56" t="s">
        <v>218</v>
      </c>
      <c r="B103" s="57" t="s">
        <v>15</v>
      </c>
      <c r="C103" s="56" t="s">
        <v>99</v>
      </c>
      <c r="D103" s="56" t="s">
        <v>219</v>
      </c>
      <c r="E103" s="56" t="s">
        <v>190</v>
      </c>
      <c r="F103" s="31">
        <v>105000</v>
      </c>
      <c r="G103" s="32">
        <v>13281.49</v>
      </c>
      <c r="H103" s="31">
        <v>3013.5</v>
      </c>
      <c r="I103" s="31">
        <v>3192</v>
      </c>
      <c r="J103" s="32">
        <v>25</v>
      </c>
      <c r="K103" s="31">
        <v>300</v>
      </c>
      <c r="L103" s="33">
        <f t="shared" si="16"/>
        <v>19811.989999999998</v>
      </c>
      <c r="M103" s="33">
        <f t="shared" si="17"/>
        <v>85188.010000000009</v>
      </c>
    </row>
    <row r="104" spans="1:13" s="13" customFormat="1" ht="57" customHeight="1" x14ac:dyDescent="0.35">
      <c r="A104" s="56" t="s">
        <v>220</v>
      </c>
      <c r="B104" s="57" t="s">
        <v>15</v>
      </c>
      <c r="C104" s="56" t="s">
        <v>221</v>
      </c>
      <c r="D104" s="56" t="s">
        <v>39</v>
      </c>
      <c r="E104" s="56" t="s">
        <v>190</v>
      </c>
      <c r="F104" s="34">
        <v>70000</v>
      </c>
      <c r="G104" s="35">
        <v>5368.48</v>
      </c>
      <c r="H104" s="34">
        <v>2009</v>
      </c>
      <c r="I104" s="34">
        <v>2128</v>
      </c>
      <c r="J104" s="35">
        <v>25</v>
      </c>
      <c r="K104" s="35">
        <v>300</v>
      </c>
      <c r="L104" s="33">
        <f t="shared" si="16"/>
        <v>9830.48</v>
      </c>
      <c r="M104" s="33">
        <f t="shared" si="17"/>
        <v>60169.520000000004</v>
      </c>
    </row>
    <row r="105" spans="1:13" s="13" customFormat="1" ht="46.5" customHeight="1" x14ac:dyDescent="0.35">
      <c r="A105" s="56" t="s">
        <v>222</v>
      </c>
      <c r="B105" s="57" t="s">
        <v>15</v>
      </c>
      <c r="C105" s="56" t="s">
        <v>113</v>
      </c>
      <c r="D105" s="56" t="s">
        <v>223</v>
      </c>
      <c r="E105" s="56" t="s">
        <v>190</v>
      </c>
      <c r="F105" s="34">
        <v>70000</v>
      </c>
      <c r="G105" s="35">
        <v>5368.48</v>
      </c>
      <c r="H105" s="34">
        <v>2009</v>
      </c>
      <c r="I105" s="34">
        <v>2128</v>
      </c>
      <c r="J105" s="35">
        <v>25</v>
      </c>
      <c r="K105" s="35"/>
      <c r="L105" s="33">
        <f t="shared" si="16"/>
        <v>9530.48</v>
      </c>
      <c r="M105" s="33">
        <f t="shared" si="17"/>
        <v>60469.520000000004</v>
      </c>
    </row>
    <row r="106" spans="1:13" s="13" customFormat="1" ht="46.5" customHeight="1" x14ac:dyDescent="0.35">
      <c r="A106" s="56" t="s">
        <v>224</v>
      </c>
      <c r="B106" s="57" t="s">
        <v>20</v>
      </c>
      <c r="C106" s="56" t="s">
        <v>225</v>
      </c>
      <c r="D106" s="56" t="s">
        <v>37</v>
      </c>
      <c r="E106" s="56" t="s">
        <v>190</v>
      </c>
      <c r="F106" s="34">
        <v>70000</v>
      </c>
      <c r="G106" s="35">
        <v>5368.48</v>
      </c>
      <c r="H106" s="34">
        <v>2009</v>
      </c>
      <c r="I106" s="34">
        <v>2128</v>
      </c>
      <c r="J106" s="35">
        <v>25</v>
      </c>
      <c r="K106" s="35"/>
      <c r="L106" s="33">
        <f t="shared" si="16"/>
        <v>9530.48</v>
      </c>
      <c r="M106" s="33">
        <f t="shared" si="17"/>
        <v>60469.520000000004</v>
      </c>
    </row>
    <row r="107" spans="1:13" s="13" customFormat="1" ht="54" customHeight="1" x14ac:dyDescent="0.35">
      <c r="A107" s="56" t="s">
        <v>226</v>
      </c>
      <c r="B107" s="57" t="s">
        <v>15</v>
      </c>
      <c r="C107" s="56" t="s">
        <v>120</v>
      </c>
      <c r="D107" s="56" t="s">
        <v>32</v>
      </c>
      <c r="E107" s="56" t="s">
        <v>190</v>
      </c>
      <c r="F107" s="34">
        <v>155000</v>
      </c>
      <c r="G107" s="35">
        <v>25042.74</v>
      </c>
      <c r="H107" s="34">
        <v>4448.5</v>
      </c>
      <c r="I107" s="34">
        <v>4712</v>
      </c>
      <c r="J107" s="35">
        <v>25</v>
      </c>
      <c r="K107" s="31">
        <v>0</v>
      </c>
      <c r="L107" s="33">
        <f t="shared" si="16"/>
        <v>34228.240000000005</v>
      </c>
      <c r="M107" s="33">
        <f t="shared" ref="M107" si="18">+F107-L107</f>
        <v>120771.76</v>
      </c>
    </row>
    <row r="108" spans="1:13" s="13" customFormat="1" ht="51" x14ac:dyDescent="0.35">
      <c r="A108" s="56" t="s">
        <v>196</v>
      </c>
      <c r="B108" s="57" t="s">
        <v>15</v>
      </c>
      <c r="C108" s="56" t="s">
        <v>197</v>
      </c>
      <c r="D108" s="56" t="s">
        <v>195</v>
      </c>
      <c r="E108" s="56" t="s">
        <v>190</v>
      </c>
      <c r="F108" s="31">
        <v>45000</v>
      </c>
      <c r="G108" s="32">
        <v>1148.33</v>
      </c>
      <c r="H108" s="31">
        <v>1291.5</v>
      </c>
      <c r="I108" s="31">
        <v>1368</v>
      </c>
      <c r="J108" s="32">
        <v>25</v>
      </c>
      <c r="K108" s="31">
        <v>300</v>
      </c>
      <c r="L108" s="33">
        <f t="shared" si="16"/>
        <v>4132.83</v>
      </c>
      <c r="M108" s="33">
        <f>+F108-L108</f>
        <v>40867.17</v>
      </c>
    </row>
    <row r="109" spans="1:13" s="13" customFormat="1" ht="48" customHeight="1" x14ac:dyDescent="0.35">
      <c r="A109" s="56" t="s">
        <v>199</v>
      </c>
      <c r="B109" s="57" t="s">
        <v>20</v>
      </c>
      <c r="C109" s="56" t="s">
        <v>206</v>
      </c>
      <c r="D109" s="56" t="s">
        <v>210</v>
      </c>
      <c r="E109" s="56" t="s">
        <v>190</v>
      </c>
      <c r="F109" s="31">
        <v>45000</v>
      </c>
      <c r="G109" s="32">
        <v>1148.33</v>
      </c>
      <c r="H109" s="31">
        <v>1291.5</v>
      </c>
      <c r="I109" s="31">
        <v>1368</v>
      </c>
      <c r="J109" s="32">
        <v>25</v>
      </c>
      <c r="K109" s="31">
        <v>0</v>
      </c>
      <c r="L109" s="33">
        <f t="shared" si="16"/>
        <v>3832.83</v>
      </c>
      <c r="M109" s="33">
        <f>+F109-L109</f>
        <v>41167.17</v>
      </c>
    </row>
    <row r="110" spans="1:13" s="13" customFormat="1" ht="51" x14ac:dyDescent="0.35">
      <c r="A110" s="56" t="s">
        <v>200</v>
      </c>
      <c r="B110" s="57" t="s">
        <v>20</v>
      </c>
      <c r="C110" s="56" t="s">
        <v>207</v>
      </c>
      <c r="D110" s="56" t="s">
        <v>81</v>
      </c>
      <c r="E110" s="56" t="s">
        <v>190</v>
      </c>
      <c r="F110" s="31">
        <v>45000</v>
      </c>
      <c r="G110" s="32">
        <v>1148.33</v>
      </c>
      <c r="H110" s="31">
        <v>1291.5</v>
      </c>
      <c r="I110" s="31">
        <v>1368</v>
      </c>
      <c r="J110" s="32">
        <v>25</v>
      </c>
      <c r="K110" s="31">
        <v>0</v>
      </c>
      <c r="L110" s="33">
        <f t="shared" ref="L110:L111" si="19">SUM(G110:K110)</f>
        <v>3832.83</v>
      </c>
      <c r="M110" s="33">
        <f t="shared" ref="M110:M112" si="20">+F110-L110</f>
        <v>41167.17</v>
      </c>
    </row>
    <row r="111" spans="1:13" s="13" customFormat="1" ht="45" customHeight="1" x14ac:dyDescent="0.35">
      <c r="A111" s="56" t="s">
        <v>201</v>
      </c>
      <c r="B111" s="57" t="s">
        <v>15</v>
      </c>
      <c r="C111" s="56" t="s">
        <v>151</v>
      </c>
      <c r="D111" s="56" t="s">
        <v>144</v>
      </c>
      <c r="E111" s="56" t="s">
        <v>190</v>
      </c>
      <c r="F111" s="31">
        <v>45000</v>
      </c>
      <c r="G111" s="32">
        <v>1148.33</v>
      </c>
      <c r="H111" s="31">
        <v>1291.5</v>
      </c>
      <c r="I111" s="31">
        <v>1368</v>
      </c>
      <c r="J111" s="32">
        <v>25</v>
      </c>
      <c r="K111" s="31">
        <v>300</v>
      </c>
      <c r="L111" s="33">
        <f t="shared" si="19"/>
        <v>4132.83</v>
      </c>
      <c r="M111" s="33">
        <f t="shared" si="20"/>
        <v>40867.17</v>
      </c>
    </row>
    <row r="112" spans="1:13" s="13" customFormat="1" ht="51" x14ac:dyDescent="0.35">
      <c r="A112" s="56" t="s">
        <v>202</v>
      </c>
      <c r="B112" s="57" t="s">
        <v>15</v>
      </c>
      <c r="C112" s="56" t="s">
        <v>158</v>
      </c>
      <c r="D112" s="56" t="s">
        <v>211</v>
      </c>
      <c r="E112" s="56" t="s">
        <v>190</v>
      </c>
      <c r="F112" s="31">
        <v>65000</v>
      </c>
      <c r="G112" s="32">
        <v>4427.58</v>
      </c>
      <c r="H112" s="31">
        <v>1865.5</v>
      </c>
      <c r="I112" s="31">
        <v>1976</v>
      </c>
      <c r="J112" s="32">
        <v>25</v>
      </c>
      <c r="K112" s="31">
        <v>300</v>
      </c>
      <c r="L112" s="33">
        <f t="shared" ref="L112" si="21">SUM(G112:K112)</f>
        <v>8594.08</v>
      </c>
      <c r="M112" s="33">
        <f t="shared" si="20"/>
        <v>56405.919999999998</v>
      </c>
    </row>
    <row r="113" spans="1:13" s="13" customFormat="1" ht="51" x14ac:dyDescent="0.35">
      <c r="A113" s="56" t="s">
        <v>203</v>
      </c>
      <c r="B113" s="57" t="s">
        <v>15</v>
      </c>
      <c r="C113" s="56" t="s">
        <v>208</v>
      </c>
      <c r="D113" s="56" t="s">
        <v>212</v>
      </c>
      <c r="E113" s="56" t="s">
        <v>190</v>
      </c>
      <c r="F113" s="31">
        <v>45000</v>
      </c>
      <c r="G113" s="32">
        <v>1148.33</v>
      </c>
      <c r="H113" s="31">
        <v>1291.5</v>
      </c>
      <c r="I113" s="31">
        <v>1368</v>
      </c>
      <c r="J113" s="32">
        <v>25</v>
      </c>
      <c r="K113" s="31">
        <v>0</v>
      </c>
      <c r="L113" s="33">
        <f t="shared" ref="L113" si="22">SUM(G113:K113)</f>
        <v>3832.83</v>
      </c>
      <c r="M113" s="33">
        <f t="shared" ref="M113" si="23">+F113-L113</f>
        <v>41167.17</v>
      </c>
    </row>
    <row r="114" spans="1:13" s="13" customFormat="1" ht="51" x14ac:dyDescent="0.35">
      <c r="A114" s="56" t="s">
        <v>204</v>
      </c>
      <c r="B114" s="57" t="s">
        <v>20</v>
      </c>
      <c r="C114" s="56" t="s">
        <v>151</v>
      </c>
      <c r="D114" s="56" t="s">
        <v>213</v>
      </c>
      <c r="E114" s="56" t="s">
        <v>190</v>
      </c>
      <c r="F114" s="31">
        <v>45000</v>
      </c>
      <c r="G114" s="32">
        <v>1148.33</v>
      </c>
      <c r="H114" s="31">
        <v>1291.5</v>
      </c>
      <c r="I114" s="31">
        <v>1368</v>
      </c>
      <c r="J114" s="32">
        <v>25</v>
      </c>
      <c r="K114" s="31">
        <v>0</v>
      </c>
      <c r="L114" s="33">
        <f t="shared" ref="L114" si="24">SUM(G114:K114)</f>
        <v>3832.83</v>
      </c>
      <c r="M114" s="33">
        <f t="shared" ref="M114" si="25">+F114-L114</f>
        <v>41167.17</v>
      </c>
    </row>
    <row r="115" spans="1:13" s="13" customFormat="1" ht="58.5" customHeight="1" x14ac:dyDescent="0.35">
      <c r="A115" s="56" t="s">
        <v>205</v>
      </c>
      <c r="B115" s="57" t="s">
        <v>15</v>
      </c>
      <c r="C115" s="56" t="s">
        <v>209</v>
      </c>
      <c r="D115" s="56" t="s">
        <v>214</v>
      </c>
      <c r="E115" s="56" t="s">
        <v>190</v>
      </c>
      <c r="F115" s="31">
        <v>65000</v>
      </c>
      <c r="G115" s="32">
        <v>4427.58</v>
      </c>
      <c r="H115" s="31">
        <v>1865.5</v>
      </c>
      <c r="I115" s="31">
        <v>1976</v>
      </c>
      <c r="J115" s="32">
        <v>25</v>
      </c>
      <c r="K115" s="31">
        <v>300</v>
      </c>
      <c r="L115" s="33">
        <f t="shared" ref="L115" si="26">SUM(G115:K115)</f>
        <v>8594.08</v>
      </c>
      <c r="M115" s="33">
        <f>+F115-L115</f>
        <v>56405.919999999998</v>
      </c>
    </row>
    <row r="116" spans="1:13" ht="51.75" customHeight="1" x14ac:dyDescent="0.4">
      <c r="A116" s="65" t="s">
        <v>77</v>
      </c>
      <c r="B116" s="65">
        <f>COUNTA(B14:B115)</f>
        <v>102</v>
      </c>
      <c r="C116" s="65"/>
      <c r="D116" s="65"/>
      <c r="E116" s="65"/>
      <c r="F116" s="66">
        <f t="shared" ref="F116:J116" si="27">SUM(F14:F115)</f>
        <v>6615000</v>
      </c>
      <c r="G116" s="66">
        <f t="shared" si="27"/>
        <v>558772.89999999956</v>
      </c>
      <c r="H116" s="66">
        <f t="shared" si="27"/>
        <v>189850.5</v>
      </c>
      <c r="I116" s="66">
        <f t="shared" si="27"/>
        <v>198467.15999999997</v>
      </c>
      <c r="J116" s="66">
        <f t="shared" si="27"/>
        <v>2550</v>
      </c>
      <c r="K116" s="66">
        <f>SUM(K14:K115)</f>
        <v>64345.919999999984</v>
      </c>
      <c r="L116" s="66">
        <f>SUM(L14:L115)</f>
        <v>1013986.4799999994</v>
      </c>
      <c r="M116" s="66">
        <f>SUM(M14:M115)</f>
        <v>5601013.5199999949</v>
      </c>
    </row>
    <row r="117" spans="1:13" ht="25.5" x14ac:dyDescent="0.35">
      <c r="A117" s="25"/>
      <c r="B117" s="25"/>
      <c r="C117" s="39"/>
      <c r="D117" s="25"/>
      <c r="E117" s="25"/>
      <c r="F117" s="26"/>
      <c r="G117" s="26"/>
      <c r="H117" s="26"/>
      <c r="I117" s="26"/>
      <c r="J117" s="15"/>
      <c r="K117" s="26"/>
      <c r="L117" s="26"/>
      <c r="M117" s="26"/>
    </row>
    <row r="118" spans="1:13" ht="26.25" x14ac:dyDescent="0.4">
      <c r="A118" s="25"/>
      <c r="B118" s="25"/>
      <c r="C118" s="39"/>
      <c r="D118" s="25"/>
      <c r="E118" s="25"/>
      <c r="F118" s="26"/>
      <c r="G118" s="26"/>
      <c r="H118" s="27"/>
      <c r="I118" s="40"/>
      <c r="J118" s="17"/>
      <c r="K118" s="41"/>
      <c r="L118" s="42"/>
      <c r="M118" s="43"/>
    </row>
    <row r="119" spans="1:13" ht="117" customHeight="1" thickBot="1" x14ac:dyDescent="0.45">
      <c r="A119" s="26"/>
      <c r="B119" s="44"/>
      <c r="C119" s="45"/>
      <c r="D119" s="46"/>
      <c r="E119" s="46"/>
      <c r="F119" s="47"/>
      <c r="G119" s="44"/>
      <c r="H119" s="44"/>
      <c r="I119" s="44"/>
      <c r="J119" s="17"/>
      <c r="K119" s="44"/>
      <c r="L119" s="44"/>
      <c r="M119" s="44"/>
    </row>
    <row r="120" spans="1:13" ht="32.25" customHeight="1" x14ac:dyDescent="0.4">
      <c r="A120" s="15"/>
      <c r="B120" s="44"/>
      <c r="C120" s="67" t="s">
        <v>78</v>
      </c>
      <c r="D120" s="67"/>
      <c r="E120" s="48"/>
      <c r="F120" s="47"/>
      <c r="G120" s="49"/>
      <c r="H120" s="50"/>
      <c r="I120" s="50"/>
      <c r="J120" s="17"/>
      <c r="K120" s="51"/>
      <c r="L120" s="50"/>
      <c r="M120" s="50"/>
    </row>
    <row r="121" spans="1:13" ht="21.75" customHeight="1" x14ac:dyDescent="0.4">
      <c r="A121" s="15"/>
      <c r="B121" s="44"/>
      <c r="C121" s="68" t="s">
        <v>79</v>
      </c>
      <c r="D121" s="68"/>
      <c r="E121" s="26"/>
      <c r="F121" s="47"/>
      <c r="G121" s="44"/>
      <c r="H121" s="44"/>
      <c r="I121" s="44"/>
      <c r="J121" s="17"/>
      <c r="K121" s="44"/>
      <c r="L121" s="44"/>
      <c r="M121" s="44"/>
    </row>
    <row r="122" spans="1:13" ht="26.25" x14ac:dyDescent="0.4">
      <c r="A122" s="16"/>
      <c r="B122" s="16"/>
      <c r="C122" s="16"/>
      <c r="D122" s="16"/>
      <c r="E122" s="16"/>
      <c r="F122" s="16"/>
      <c r="G122" s="15"/>
      <c r="H122" s="15"/>
      <c r="I122" s="15"/>
      <c r="J122" s="17"/>
      <c r="K122" s="15"/>
      <c r="L122" s="15"/>
      <c r="M122" s="15"/>
    </row>
    <row r="123" spans="1:13" ht="26.25" x14ac:dyDescent="0.4">
      <c r="A123" s="16"/>
      <c r="B123" s="16"/>
      <c r="C123" s="16"/>
      <c r="D123" s="16"/>
      <c r="E123" s="16"/>
      <c r="F123" s="16"/>
      <c r="G123" s="17"/>
      <c r="H123" s="17"/>
      <c r="I123" s="17"/>
      <c r="J123" s="17"/>
      <c r="K123" s="18"/>
      <c r="L123" s="17"/>
      <c r="M123" s="17"/>
    </row>
    <row r="124" spans="1:13" ht="32.25" x14ac:dyDescent="0.5">
      <c r="A124" s="21"/>
      <c r="B124" s="21"/>
      <c r="C124" s="21"/>
      <c r="D124" s="21"/>
      <c r="E124" s="21"/>
      <c r="F124" s="21"/>
      <c r="G124" s="19"/>
      <c r="H124" s="19"/>
      <c r="I124" s="19"/>
      <c r="J124" s="19"/>
      <c r="K124" s="22"/>
      <c r="L124" s="19"/>
      <c r="M124" s="19"/>
    </row>
    <row r="125" spans="1:13" ht="32.25" x14ac:dyDescent="0.5">
      <c r="A125" s="21"/>
      <c r="B125" s="21"/>
      <c r="C125" s="21"/>
      <c r="D125" s="21"/>
      <c r="E125" s="21"/>
      <c r="F125" s="21"/>
      <c r="G125" s="20"/>
      <c r="H125" s="19"/>
      <c r="I125" s="19"/>
      <c r="J125" s="19"/>
      <c r="K125" s="22"/>
      <c r="L125" s="19"/>
      <c r="M125" s="19"/>
    </row>
    <row r="126" spans="1:13" x14ac:dyDescent="0.35">
      <c r="G126" s="8"/>
    </row>
    <row r="127" spans="1:13" x14ac:dyDescent="0.35">
      <c r="G127" s="8"/>
    </row>
    <row r="128" spans="1:13" x14ac:dyDescent="0.35">
      <c r="G128" s="8"/>
    </row>
    <row r="129" spans="7:7" x14ac:dyDescent="0.35">
      <c r="G129" s="8"/>
    </row>
    <row r="130" spans="7:7" x14ac:dyDescent="0.35">
      <c r="G130" s="8"/>
    </row>
    <row r="131" spans="7:7" x14ac:dyDescent="0.35">
      <c r="G131" s="8"/>
    </row>
  </sheetData>
  <autoFilter ref="A13:M116" xr:uid="{00000000-0001-0000-0000-000000000000}"/>
  <mergeCells count="7">
    <mergeCell ref="C120:D120"/>
    <mergeCell ref="C121:D121"/>
    <mergeCell ref="A1:M7"/>
    <mergeCell ref="A8:M8"/>
    <mergeCell ref="A9:M9"/>
    <mergeCell ref="A10:M10"/>
    <mergeCell ref="A11:M11"/>
  </mergeCells>
  <printOptions horizontalCentered="1"/>
  <pageMargins left="0.23622047244094491" right="0.23622047244094491" top="0.35433070866141736" bottom="0.35433070866141736" header="0.31496062992125984" footer="0.31496062992125984"/>
  <pageSetup scale="26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JULIO 2024</vt:lpstr>
      <vt:lpstr>'FIJOS JULIO 2024'!Área_de_impresión</vt:lpstr>
      <vt:lpstr>'FIJOS JULIO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datosabiertos</cp:lastModifiedBy>
  <cp:revision/>
  <cp:lastPrinted>2024-07-01T21:18:49Z</cp:lastPrinted>
  <dcterms:created xsi:type="dcterms:W3CDTF">2022-03-09T17:44:27Z</dcterms:created>
  <dcterms:modified xsi:type="dcterms:W3CDTF">2024-08-19T13:29:19Z</dcterms:modified>
  <cp:category/>
  <cp:contentStatus/>
</cp:coreProperties>
</file>