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riegodo-my.sharepoint.com/personal/j_collado_riego_gob_do/Documents/INFORMES/Informe de ejecusión física financiera/2024/Trimestral/Informe Físico - Financiero/4to trim/"/>
    </mc:Choice>
  </mc:AlternateContent>
  <xr:revisionPtr revIDLastSave="39" documentId="8_{9AFDD097-159A-41F1-933C-0B0C2D4333B6}" xr6:coauthVersionLast="47" xr6:coauthVersionMax="47" xr10:uidLastSave="{69CF0092-AEB8-4518-BDB5-AAF3F9CF41DE}"/>
  <bookViews>
    <workbookView minimized="1" xWindow="-20252" yWindow="1866" windowWidth="16589" windowHeight="8502" xr2:uid="{00000000-000D-0000-FFFF-FFFF00000000}"/>
  </bookViews>
  <sheets>
    <sheet name="Informe Fisico Financ. TIII" sheetId="1" r:id="rId1"/>
  </sheets>
  <definedNames>
    <definedName name="_xlnm.Print_Area" localSheetId="0">'Informe Fisico Financ. TIII'!$A$1:$J$65</definedName>
    <definedName name="_xlnm.Print_Titles" localSheetId="0">'Informe Fisico Financ. TIII'!$1:$3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 l="1"/>
  <c r="J31" i="1"/>
  <c r="I31" i="1"/>
  <c r="J30" i="1"/>
  <c r="J29" i="1"/>
  <c r="I25" i="1"/>
</calcChain>
</file>

<file path=xl/sharedStrings.xml><?xml version="1.0" encoding="utf-8"?>
<sst xmlns="http://schemas.openxmlformats.org/spreadsheetml/2006/main" count="92" uniqueCount="85">
  <si>
    <t>Código</t>
  </si>
  <si>
    <t>Documento Relacionado</t>
  </si>
  <si>
    <t>Fecha Versión</t>
  </si>
  <si>
    <t>Versión</t>
  </si>
  <si>
    <t>DEC-FOR013</t>
  </si>
  <si>
    <t>I -Información Institucional</t>
  </si>
  <si>
    <t>I.I - Completar los Datos Requeridos sobre la Institución</t>
  </si>
  <si>
    <t>Capítulo</t>
  </si>
  <si>
    <t>0210 - Ministerio de Agricultura</t>
  </si>
  <si>
    <t>Subcapítulo</t>
  </si>
  <si>
    <t>01 - Ministerio de Agricultura</t>
  </si>
  <si>
    <t>Unidad Ejecutora</t>
  </si>
  <si>
    <t>0005 - Dirección Ejecutiva de la Comisión de Fomento a la Tecnificación del Sistema Nacional de Riego</t>
  </si>
  <si>
    <t>Misión</t>
  </si>
  <si>
    <t>Coordinar, elaborar y ejecutar una Estrategia Nacional de Tecnificación de Riego, que garantice el uso racional del agua en las actividades agrícolas, así como fomentar la incorporación de tecnologías para incrementar la productividad, disminuir el costo ambiental y permitir que nuevas extensiones de tierra puedan ser agregadas a la producción agrícola intensiva.</t>
  </si>
  <si>
    <t>Visión</t>
  </si>
  <si>
    <t>Ser una institución referente en eficiencias y transparencia, que impulse la incorporación de innovación de riego, la eficiencia del uso del agua, la producción de competencias organizacionales y la inserción de capacidades productivas que contribuyan al desarrollo sostenible de la nación.</t>
  </si>
  <si>
    <t>II. Contribución a la Estrategia Nacional de Desarrollo</t>
  </si>
  <si>
    <t>Eje Estratégico:</t>
  </si>
  <si>
    <t>DESARROLLO PRODUCTIVO</t>
  </si>
  <si>
    <t>Objetivo General:</t>
  </si>
  <si>
    <t>Estructura productiva sectorial y territorialmente adecuada, integrada competitivamente a la economía global y que aprovecha las oportunidades del mercado local</t>
  </si>
  <si>
    <t>Objetivo(s) Específico(s):</t>
  </si>
  <si>
    <t>3.5.3</t>
  </si>
  <si>
    <t>Elevar la productividad, competitividad y sostenibilidad ambiental y financiera de las cadenas agroproductivas, a fin de contribuir a la seguridad alimentaria, aprovechar el potencial exportador y generar empleo e ingresos para la población rural</t>
  </si>
  <si>
    <t>III. Información del Programa</t>
  </si>
  <si>
    <t>Nombre:</t>
  </si>
  <si>
    <t>Fomento del uso eficiente y racional del agua para la agricultura</t>
  </si>
  <si>
    <t>Descripción:</t>
  </si>
  <si>
    <t>Consiste en la Instalación de sistemas de riego tecnificado en terrenos utilizados para la agricultura intensiva, capacitación  y asistencia técnica en el uso y mantenimiento de los sistemas de riego.</t>
  </si>
  <si>
    <t>Productores agrícolas dueños de terreno con potencial para la agricultura intensiva y ubicados en las zonas o demarcaciones en alerta hídrica.</t>
  </si>
  <si>
    <t>Resultado Asociado:</t>
  </si>
  <si>
    <t>Aumentar la cantidad la cantidad de tareas de tierras agrícolas con sistemas de riego presurizado en los predios de los productores de 477,000 tareas de tierra tecnificada en 2022 a 677,000 en 2025.</t>
  </si>
  <si>
    <t>IV. Formulación y Ejecución Física-Financiera</t>
  </si>
  <si>
    <t>IV.I - Desempeño Financiero</t>
  </si>
  <si>
    <t>Presupuesto Inicial</t>
  </si>
  <si>
    <t>Presupuesto Vigente</t>
  </si>
  <si>
    <t>Presupuesto Ejecutado</t>
  </si>
  <si>
    <t>Porcentaje de Ejecución (ejecutado/vigente)</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</si>
  <si>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</si>
  <si>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</si>
  <si>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</si>
  <si>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</si>
  <si>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</si>
  <si>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</si>
  <si>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</si>
  <si>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</si>
  <si>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</si>
  <si>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</si>
  <si>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</si>
  <si>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</si>
  <si>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I=E/C</t>
  </si>
  <si>
    <t>Financiero 
(%) 
J=H/D</t>
  </si>
  <si>
    <t>Productores agrícolas con terreno con riego tecnificado</t>
  </si>
  <si>
    <t>Número de tareas de tierra tecnificadas</t>
  </si>
  <si>
    <t>N/A</t>
  </si>
  <si>
    <t>Productores agrícolas reciben capacitación sobre el uso y mantenimiento de sistemas de riego</t>
  </si>
  <si>
    <t>Número de productores capacitados</t>
  </si>
  <si>
    <t>Organizaciones públicas y privadas y productores agrícolas reciben asesoría y asistencia técnica para la modernización de regadíos</t>
  </si>
  <si>
    <t>Número de asesorías y asistencias técnicas</t>
  </si>
  <si>
    <t>V. Análisis de los Logros y Desviaciones</t>
  </si>
  <si>
    <t>V.I - Información de Logros y Desviaciones por Producto</t>
  </si>
  <si>
    <t xml:space="preserve">Producto: </t>
  </si>
  <si>
    <t>7757 - Productores agrícolas con terrenos con riego tecnificado.</t>
  </si>
  <si>
    <t xml:space="preserve">Descripción del Producto: </t>
  </si>
  <si>
    <t>Consiste en la realización de estudios de factibilidad y la Instalación de sistemas de riego tecnificado en terrenos utilizados para la agricultura intensiva de productos agrícolas considerados prioritarios para el consumo de la población dominicana, así como para exportación.</t>
  </si>
  <si>
    <t>Logros Alcanzados:</t>
  </si>
  <si>
    <t>Causas y Justificación del Desvío:</t>
  </si>
  <si>
    <t>Producto:</t>
  </si>
  <si>
    <t>7758 - Productores agrícolas reciben Capacitación y Asistencia Técnica para la Tecnificación.</t>
  </si>
  <si>
    <t>Consiste en la transferencia de conocimiento y concientización sobre el uso eficiente del agua, el correcto uso y mantenimiento de  los sistemas de riego presurizados.</t>
  </si>
  <si>
    <t>7921 - Organizaciones públicas y privadas y productores agrícolas reciben asesoría y asistencia técnica para la modernización de regadíos.</t>
  </si>
  <si>
    <t>Consiste en suministrar Asesorías y Asistencias Técnicas a Organizaciones Públicas y Privadas para la modernización de Regadíos.</t>
  </si>
  <si>
    <t xml:space="preserve">VI. I - De acuerdo a los eventos presentados durante la ejecución del producto, ¿qué aspecto puede mejorarse? </t>
  </si>
  <si>
    <t>1. Realizar estimaciones más precisas para la programación tanto física como financiera, considerando las partidas devengadas y así evitar inconsistencias significativas entre lo programado y  lo ejecutado.                                                                                                                                                                                                                                                                                                                                                                                                                                                                                                                                                                        
2. Actualizar  la descripción del Fidecomiso de Fomento a la Tecnificación del Sistema Nacional de Riego, habilitándolo para que pueda recibir fondos de instituciones y organizaciones sin ánimo de lucro y de organizaciones internacionales, durante el año 2024, lo cual permitirá el ingreso de fondos al Fideicomiso de fuentes diferentes al Estado y financiar proyectos de tecnificación, implementando las Políticas de Fomento a la Tecnificación del Sistema Nacional de Riego.                                                                                                                                                                                                                                                     3. Revisar la estructura programática de la entidad, con miras a eficientizar actividades que se realizan de manera rrecurrente y que no está siendo vinculada a la producción fisica institucional.</t>
  </si>
  <si>
    <r>
      <t>Beneficiarios:</t>
    </r>
    <r>
      <rPr>
        <sz val="16.5"/>
        <color rgb="FF000000"/>
        <rFont val="Century Gothic"/>
        <family val="2"/>
      </rPr>
      <t xml:space="preserve"> </t>
    </r>
  </si>
  <si>
    <r>
      <t xml:space="preserve">VI. </t>
    </r>
    <r>
      <rPr>
        <b/>
        <sz val="16.5"/>
        <color theme="0"/>
        <rFont val="Century Gothic"/>
        <family val="2"/>
      </rPr>
      <t>Oportunidades de Mejora</t>
    </r>
  </si>
  <si>
    <r>
      <rPr>
        <b/>
        <sz val="16.5"/>
        <rFont val="Calibri"/>
        <family val="2"/>
      </rPr>
      <t>Nota:</t>
    </r>
    <r>
      <rPr>
        <sz val="16.5"/>
        <rFont val="Calibri"/>
        <family val="2"/>
      </rPr>
      <t xml:space="preserve"> Las secciones III, IV, V y VI deben ser repetidas, la misma cantidad de programas sustantivos (codificados desde 11 al 95) que tenga la unidad ejecutora</t>
    </r>
  </si>
  <si>
    <t>Informe de Evaluación Mensual de las Metas Físicas-Financieras
octubre - diciembre 2024</t>
  </si>
  <si>
    <t xml:space="preserve">Durante el trimestre octubre - diciembre 2024, la institución está incursionando en diferentes actividades orientadas a fortalecer las capacidades internas y desarrollar esquemas que ayuden a establecer las bases para la implementación del producto por vías alternativas al fideicomiso, además de la realizacion de levantamientos que faciliten la identificación de potencial de tecnificación. En ese sentido se realizaron descensos, asociados al Proyecto de Construcción de la Presa de Monte Grande, con el fin de realizar estudios topográficos que permitan determinar las parcelas e identificar la factibilidad de implementación de tecnologías de riego a los productores ubicados en la zona de influencia de la presa.
En cuanto a la ejecución financiera, para este cuarto trimestre del año, el monto ejecutado fue mayor a lo programado, por lo que existe un desvío monetario de (RD$2,573,553.93) debido a que se ejecutó un monto por encima de la programación inicial realacionado a conceptos de gastos en viáticos dentro y fuera del pais, pasajes aéreos, además de la alta ejecución en  Remuneraciones y Contribuciones por pago de nómina a colaboradores, a la vez del pago extraoridnadio por Cumplimiento de Indicadores del SISMAP, ejecutado en el mes de noviembre 2024, sueldo anual 13, adquicisión de activos y transferencia corriente al al Fideicomiso de Tecnificación Nacional de Riego (FOTESIR).
</t>
  </si>
  <si>
    <t>Para el año 2024, la meta física programada es de 15,000 tareas de tierras tecnificadas, sin embargo para el tercer trimestre  no hay programación en la meta física.
Para el  cuarto trimestre del año,  la ejecución financiera vinculada a este  producto institucional fue de RD$13,202,815.93 (trece millones doscientos dos mil ochocientos quince pesos con 93/100) representando un 124.21% con respecto al total  programado en el referido trimestre.</t>
  </si>
  <si>
    <t>Para el cuarto trimestre del 2024, la ejecución física de este producto presentó un una sobre ejecución de 19%, debido, en primera instancia, al conocimiento del producto de capacitación en el entorno agropecuario,lo que probocó un aumento en las solicitudes, además, se realizaron procesos con la inclusión de tecnologías que permitieron la capacitación a distancia accediendo a una mayor cantidad de personas, por otro lado, los organismos públicos, privados y de la sociedad civil tuvieron una mayor aceptación de este producto, realizando convocatorias con muchos participantes.
La ejecución financiera de este producto, durante el periodo octubre-diciembre fue mayor al monto programado, exhibiendo un desvío monetario de RD$158,082.34, debido a pago de viáticos dentro y fuera del país, remuneraciones y contribuciones, pago del Bono por Cumplimiento de indicadores del SISMAP, ejecutado en el mes de noviembre, pago se servicios técnicos profesionales y  sueldo anual 13.</t>
  </si>
  <si>
    <r>
      <t>Para el año 2024, la meta física programada es de 150 asesorías y asistencias técnicas,  de lo cual se programó para el trimestre octubre - diciembre,  un total de 45 Asesorarías y asistencias técnicas,  para este período la ejecución de este producto fue de 2 Asesorías y Asistencias Técnicas realizadas a productores, lo que representa un cumplimiento de</t>
    </r>
    <r>
      <rPr>
        <i/>
        <sz val="16.5"/>
        <rFont val="Calibri"/>
        <family val="2"/>
        <scheme val="minor"/>
      </rPr>
      <t xml:space="preserve"> 4.44%.</t>
    </r>
    <r>
      <rPr>
        <i/>
        <sz val="16.5"/>
        <color theme="1"/>
        <rFont val="Calibri"/>
        <family val="2"/>
        <scheme val="minor"/>
      </rPr>
      <t xml:space="preserve">
Para el  cuarto trimestre del año, la ejecución financiera vinculada a este producto institucional fue de RD$10,844,471.94 (Diez millones ochocientos cuarenta y cuatro mil cuatrocientos setenta y un pesos con 94/100) representando un 126% del total  programado en el referido trimestre.</t>
    </r>
  </si>
  <si>
    <t>Para el cuarto trimestre del 2024, respecto a la meta física programada se registró una ejecución por debajo de lo programado, esto fue debido a la desición tomada por la alta dirección de reducir las actividades de este servicio por el cumplimiento de la meta programada producto de la gran aceptación que tuvo este producto a la población, lo que hizo mucho más fácil su ejecución durante el año.
El monto ejecutado en este producto, durante este  trimestre fue mayor a lo programado, exhibiendo un desvío monetario por un monto de RD$2,232,803.94  debido a  ejecución financiera en pago de viáticos dentro y fuera del país, pasajes aéreos,  remuneraciones y contribuciones y pago del Bono por Cumplimiento de indicadores del SISMAP, ejecutado en el mes de noviembre, adquicisión de licencias informáticas, compra de combustibles y pago de sueldo anual 13.</t>
  </si>
  <si>
    <r>
      <t>Para el año 2024, la meta física programada es de 2,900 productores capacitados, de lo cual se programó para el cuarto trimestre del año 950 personas capacitadas, en este período mencionado  se lograron impactar a 1,128 beneficiarios, alcanzando un 1</t>
    </r>
    <r>
      <rPr>
        <i/>
        <sz val="16.5"/>
        <rFont val="Calibri"/>
        <family val="2"/>
        <scheme val="minor"/>
      </rPr>
      <t>19%</t>
    </r>
    <r>
      <rPr>
        <i/>
        <sz val="16.5"/>
        <color rgb="FFFF0000"/>
        <rFont val="Calibri"/>
        <family val="2"/>
        <scheme val="minor"/>
      </rPr>
      <t xml:space="preserve"> </t>
    </r>
    <r>
      <rPr>
        <i/>
        <sz val="16.5"/>
        <color theme="1"/>
        <rFont val="Calibri"/>
        <family val="2"/>
        <scheme val="minor"/>
      </rPr>
      <t>de lo programado, de los cuales 665 fueron hombres y 463 mujeres. Se impartieron 11 capacitaciones en la región Cibao Noroeste, impactando a 214 personas (117 hombres y 97 mujeres); 6 capacitaciones en la región Ozama, impactando 190 peronas (105 hombres y 85 mujeres); 8 capacitacines en la región Cibao Sur, impactando 99 personas (53 hombres y 46 mujeres); 2 capacitaciones en la región El Valle, impactando 26 personas (15 hombres y 11 mujeres); 7 capacitaciones en la región Cibao Nordeste, impactando 65 personas (37 hombres 28 mujeres); 15 capacitaciones en la región Cibao Norte, impactando 225 personas (136 hombres y 89 mujeres); 2 capacitaciones en la región Enriquillo, impactando 85 personas (65 hombres y 20 mujeres); 6 capacitaciones en la región Yuma, impactando 55 personas (36 hombres y 19 mujeres); 6 capacitaciones en la región Higüamo, impactando 82 personas (55 hombres y 27 mujeres); 2 capacitaciones en la región Valdesia, impactando 85 personas (46 hombres y 39 mujeres).
Para el  periodo octubre-diciembre, la ejecución financiera vinculada a este producto institucional fué de RD$2,823,147.34 (Dos millonesochocientos veinte y tres mil ciento cuarenta y siete pesos con 34/100) representando un 106 % del total  programado en el referido trimestre.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</si>
</sst>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3" x14ac:knownFonts="1">
    <font>
      <sz val="11"/>
      <color theme="1"/>
      <name val="Calibri"/>
      <family val="2"/>
      <scheme val="minor"/>
    </font>
    <font>
      <sz val="11"/>
      <color theme="1"/>
      <name val="Calibri"/>
      <family val="2"/>
      <scheme val="minor"/>
    </font>
    <font>
      <sz val="8"/>
      <name val="Calibri"/>
      <family val="2"/>
      <scheme val="minor"/>
    </font>
    <font>
      <b/>
      <sz val="16"/>
      <color rgb="FF000000"/>
      <name val="Calibri"/>
      <family val="2"/>
      <scheme val="minor"/>
    </font>
    <font>
      <sz val="16"/>
      <color theme="1"/>
      <name val="Calibri"/>
      <family val="2"/>
      <scheme val="minor"/>
    </font>
    <font>
      <i/>
      <sz val="16"/>
      <color theme="1"/>
      <name val="Calibri"/>
      <family val="2"/>
      <scheme val="minor"/>
    </font>
    <font>
      <sz val="16"/>
      <name val="Calibri"/>
      <family val="2"/>
    </font>
    <font>
      <sz val="16"/>
      <color theme="1"/>
      <name val="Times New Roman"/>
      <family val="1"/>
    </font>
    <font>
      <b/>
      <sz val="16"/>
      <color theme="1"/>
      <name val="Times New Roman"/>
      <family val="1"/>
    </font>
    <font>
      <sz val="17"/>
      <color theme="1"/>
      <name val="Calibri"/>
      <family val="2"/>
      <scheme val="minor"/>
    </font>
    <font>
      <sz val="16.5"/>
      <color theme="1"/>
      <name val="Calibri"/>
      <family val="2"/>
      <scheme val="minor"/>
    </font>
    <font>
      <b/>
      <sz val="16.5"/>
      <color rgb="FF000000"/>
      <name val="Calibri"/>
      <family val="2"/>
      <scheme val="minor"/>
    </font>
    <font>
      <sz val="16.5"/>
      <color rgb="FF000000"/>
      <name val="Calibri"/>
      <family val="2"/>
      <scheme val="minor"/>
    </font>
    <font>
      <b/>
      <sz val="16.5"/>
      <color theme="0"/>
      <name val="Calibri"/>
      <family val="2"/>
      <scheme val="minor"/>
    </font>
    <font>
      <b/>
      <sz val="16.5"/>
      <color theme="1"/>
      <name val="Calibri"/>
      <family val="2"/>
      <scheme val="minor"/>
    </font>
    <font>
      <i/>
      <sz val="16.5"/>
      <color theme="1"/>
      <name val="Calibri"/>
      <family val="2"/>
      <scheme val="minor"/>
    </font>
    <font>
      <sz val="16.5"/>
      <color rgb="FF000000"/>
      <name val="Century Gothic"/>
      <family val="2"/>
    </font>
    <font>
      <b/>
      <sz val="16.5"/>
      <name val="Calibri"/>
      <family val="2"/>
    </font>
    <font>
      <sz val="16.5"/>
      <name val="Calibri"/>
      <family val="2"/>
    </font>
    <font>
      <b/>
      <sz val="16.5"/>
      <color rgb="FF000000"/>
      <name val="Calibri"/>
      <family val="2"/>
    </font>
    <font>
      <i/>
      <sz val="16.5"/>
      <color rgb="FFFF0000"/>
      <name val="Calibri"/>
      <family val="2"/>
      <scheme val="minor"/>
    </font>
    <font>
      <i/>
      <sz val="16.5"/>
      <name val="Calibri"/>
      <family val="2"/>
      <scheme val="minor"/>
    </font>
    <font>
      <b/>
      <sz val="16.5"/>
      <color theme="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
      <patternFill patternType="solid">
        <fgColor theme="0" tint="-0.249977111117893"/>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34998626667073579"/>
      </left>
      <right/>
      <top style="thin">
        <color theme="0" tint="-0.34998626667073579"/>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4" fillId="0" borderId="0" xfId="0" applyFont="1"/>
    <xf numFmtId="0" fontId="5" fillId="0" borderId="0" xfId="0" applyFont="1" applyAlignment="1" applyProtection="1">
      <alignment horizontal="left" vertical="center" wrapText="1"/>
      <protection locked="0"/>
    </xf>
    <xf numFmtId="43" fontId="4" fillId="0" borderId="0" xfId="1" applyFont="1"/>
    <xf numFmtId="39" fontId="4" fillId="0" borderId="0" xfId="0" applyNumberFormat="1" applyFont="1"/>
    <xf numFmtId="166" fontId="4" fillId="0" borderId="0" xfId="0" applyNumberFormat="1" applyFont="1"/>
    <xf numFmtId="0" fontId="3" fillId="0" borderId="0" xfId="0" applyFont="1" applyAlignment="1" applyProtection="1">
      <alignment vertical="center" wrapText="1"/>
      <protection locked="0"/>
    </xf>
    <xf numFmtId="0" fontId="3" fillId="0" borderId="16" xfId="0" applyFont="1" applyBorder="1" applyAlignment="1" applyProtection="1">
      <alignment vertical="center" wrapText="1"/>
      <protection locked="0"/>
    </xf>
    <xf numFmtId="0" fontId="6" fillId="0" borderId="0" xfId="0" applyFont="1" applyProtection="1">
      <protection locked="0"/>
    </xf>
    <xf numFmtId="49" fontId="7" fillId="0" borderId="0" xfId="0" applyNumberFormat="1" applyFont="1" applyAlignment="1">
      <alignment horizontal="center" vertical="center"/>
    </xf>
    <xf numFmtId="3" fontId="7" fillId="0" borderId="0" xfId="0" applyNumberFormat="1" applyFont="1" applyAlignment="1">
      <alignment horizontal="center" vertical="center"/>
    </xf>
    <xf numFmtId="43" fontId="7" fillId="0" borderId="0" xfId="1" applyFont="1" applyAlignment="1">
      <alignment horizontal="center" vertical="center"/>
    </xf>
    <xf numFmtId="4" fontId="7" fillId="0" borderId="0" xfId="0" applyNumberFormat="1" applyFont="1" applyAlignment="1">
      <alignment horizontal="center" vertical="center"/>
    </xf>
    <xf numFmtId="0" fontId="7" fillId="0" borderId="0" xfId="0" applyFont="1" applyAlignment="1">
      <alignment horizontal="left" vertical="center" wrapText="1"/>
    </xf>
    <xf numFmtId="43" fontId="8" fillId="0" borderId="0" xfId="1" applyFont="1" applyAlignment="1">
      <alignment horizontal="center" vertical="center"/>
    </xf>
    <xf numFmtId="0" fontId="4" fillId="8" borderId="0" xfId="0" applyFont="1" applyFill="1"/>
    <xf numFmtId="43" fontId="4" fillId="8" borderId="0" xfId="1" applyFont="1" applyFill="1"/>
    <xf numFmtId="39" fontId="0" fillId="0" borderId="0" xfId="0" applyNumberFormat="1"/>
    <xf numFmtId="10" fontId="4" fillId="0" borderId="0" xfId="0" applyNumberFormat="1" applyFont="1"/>
    <xf numFmtId="0" fontId="9" fillId="0" borderId="0" xfId="0" applyFont="1"/>
    <xf numFmtId="0" fontId="10" fillId="0" borderId="0" xfId="0" applyFont="1"/>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164" fontId="12" fillId="0" borderId="11" xfId="0" applyNumberFormat="1" applyFont="1" applyBorder="1" applyAlignment="1">
      <alignment horizontal="center" vertical="center" wrapText="1"/>
    </xf>
    <xf numFmtId="0" fontId="12" fillId="0" borderId="12" xfId="0" applyFont="1" applyBorder="1" applyAlignment="1">
      <alignment horizontal="center" vertical="center" wrapText="1"/>
    </xf>
    <xf numFmtId="0" fontId="11" fillId="0" borderId="16" xfId="0" applyFont="1" applyBorder="1" applyAlignment="1">
      <alignment vertical="center"/>
    </xf>
    <xf numFmtId="0" fontId="14" fillId="0" borderId="16" xfId="0" applyFont="1" applyBorder="1"/>
    <xf numFmtId="0" fontId="10" fillId="6" borderId="18" xfId="0" applyFont="1" applyFill="1" applyBorder="1" applyAlignment="1">
      <alignment horizontal="center" vertical="center" wrapText="1"/>
    </xf>
    <xf numFmtId="0" fontId="10" fillId="6" borderId="18" xfId="0" applyFont="1" applyFill="1" applyBorder="1" applyAlignment="1">
      <alignment horizontal="center" vertical="center"/>
    </xf>
    <xf numFmtId="0" fontId="15" fillId="0" borderId="0" xfId="0" applyFont="1" applyAlignment="1" applyProtection="1">
      <alignment horizontal="left" vertical="center" wrapText="1"/>
      <protection locked="0"/>
    </xf>
    <xf numFmtId="0" fontId="11" fillId="0" borderId="16" xfId="0" applyFont="1" applyBorder="1" applyAlignment="1">
      <alignment vertical="center" wrapText="1"/>
    </xf>
    <xf numFmtId="10" fontId="18" fillId="0" borderId="27" xfId="2" applyNumberFormat="1" applyFont="1" applyFill="1" applyBorder="1" applyAlignment="1" applyProtection="1">
      <alignment horizontal="center" vertical="center" wrapText="1" readingOrder="1"/>
    </xf>
    <xf numFmtId="0" fontId="10" fillId="0" borderId="16" xfId="0" applyFont="1" applyBorder="1"/>
    <xf numFmtId="0" fontId="19" fillId="7" borderId="29" xfId="0" applyFont="1" applyFill="1" applyBorder="1" applyAlignment="1">
      <alignment horizontal="center" vertical="center" wrapText="1" readingOrder="1"/>
    </xf>
    <xf numFmtId="0" fontId="19" fillId="7" borderId="30" xfId="0" applyFont="1" applyFill="1" applyBorder="1" applyAlignment="1">
      <alignment horizontal="center" vertical="center" wrapText="1" readingOrder="1"/>
    </xf>
    <xf numFmtId="0" fontId="19" fillId="7"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center"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0" borderId="27" xfId="2" applyNumberFormat="1" applyFont="1" applyFill="1" applyBorder="1" applyAlignment="1" applyProtection="1">
      <alignment horizontal="center" vertical="center" wrapText="1" readingOrder="1"/>
      <protection locked="0"/>
    </xf>
    <xf numFmtId="0" fontId="18" fillId="8" borderId="32" xfId="0" applyFont="1" applyFill="1" applyBorder="1" applyAlignment="1" applyProtection="1">
      <alignment vertical="top" wrapText="1"/>
      <protection locked="0"/>
    </xf>
    <xf numFmtId="0" fontId="18" fillId="8" borderId="33" xfId="0" applyFont="1" applyFill="1" applyBorder="1" applyAlignment="1" applyProtection="1">
      <alignment vertical="center" wrapText="1"/>
      <protection locked="0"/>
    </xf>
    <xf numFmtId="165" fontId="18" fillId="8" borderId="33" xfId="0" applyNumberFormat="1" applyFont="1" applyFill="1" applyBorder="1" applyAlignment="1" applyProtection="1">
      <alignment horizontal="center" vertical="center" wrapText="1" readingOrder="1"/>
      <protection locked="0"/>
    </xf>
    <xf numFmtId="166" fontId="18" fillId="8" borderId="33" xfId="0" applyNumberFormat="1" applyFont="1" applyFill="1" applyBorder="1" applyAlignment="1" applyProtection="1">
      <alignment horizontal="center" vertical="center" wrapText="1" readingOrder="1"/>
      <protection locked="0"/>
    </xf>
    <xf numFmtId="165" fontId="18" fillId="8" borderId="27" xfId="0" applyNumberFormat="1" applyFont="1" applyFill="1" applyBorder="1" applyAlignment="1" applyProtection="1">
      <alignment horizontal="center" vertical="center" wrapText="1" readingOrder="1"/>
      <protection locked="0"/>
    </xf>
    <xf numFmtId="165" fontId="18" fillId="8" borderId="33" xfId="0" applyNumberFormat="1" applyFont="1" applyFill="1" applyBorder="1" applyAlignment="1" applyProtection="1">
      <alignment horizontal="center" vertical="center" wrapText="1"/>
      <protection locked="0"/>
    </xf>
    <xf numFmtId="9" fontId="18" fillId="8" borderId="27" xfId="2" applyFont="1" applyFill="1" applyBorder="1" applyAlignment="1" applyProtection="1">
      <alignment horizontal="center" vertical="center" wrapText="1" readingOrder="1"/>
      <protection locked="0"/>
    </xf>
    <xf numFmtId="10" fontId="18" fillId="8" borderId="27" xfId="2" applyNumberFormat="1" applyFont="1" applyFill="1" applyBorder="1" applyAlignment="1" applyProtection="1">
      <alignment horizontal="center" vertical="center" wrapText="1" readingOrder="1"/>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center"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10" fontId="18" fillId="0" borderId="41" xfId="2" applyNumberFormat="1" applyFont="1" applyFill="1" applyBorder="1" applyAlignment="1" applyProtection="1">
      <alignment horizontal="center" vertical="center" wrapText="1" readingOrder="1"/>
      <protection locked="0"/>
    </xf>
    <xf numFmtId="10" fontId="18" fillId="0" borderId="41" xfId="2" applyNumberFormat="1" applyFont="1" applyFill="1" applyBorder="1" applyAlignment="1" applyProtection="1">
      <alignment horizontal="center" vertical="center" wrapText="1" readingOrder="1"/>
    </xf>
    <xf numFmtId="0" fontId="11" fillId="0" borderId="42" xfId="0" applyFont="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0" borderId="8" xfId="0" applyFont="1" applyBorder="1" applyAlignment="1" applyProtection="1">
      <alignment vertical="center" wrapText="1"/>
      <protection locked="0"/>
    </xf>
    <xf numFmtId="0" fontId="18" fillId="0" borderId="0" xfId="0" applyFont="1" applyAlignment="1">
      <alignment horizontal="left" vertical="center" wrapText="1"/>
    </xf>
    <xf numFmtId="0" fontId="18" fillId="0" borderId="0" xfId="0" applyFont="1" applyProtection="1">
      <protection locked="0"/>
    </xf>
    <xf numFmtId="4" fontId="7" fillId="0" borderId="0" xfId="0" applyNumberFormat="1" applyFont="1" applyAlignment="1">
      <alignment horizontal="center" vertical="center"/>
    </xf>
    <xf numFmtId="0" fontId="15" fillId="0" borderId="14" xfId="0" applyFont="1" applyBorder="1" applyAlignment="1" applyProtection="1">
      <alignment horizontal="justify" vertical="center" wrapText="1"/>
      <protection locked="0"/>
    </xf>
    <xf numFmtId="0" fontId="15" fillId="0" borderId="43" xfId="0" applyFont="1" applyBorder="1" applyAlignment="1" applyProtection="1">
      <alignment horizontal="justify" vertical="center" wrapText="1"/>
      <protection locked="0"/>
    </xf>
    <xf numFmtId="0" fontId="15" fillId="0" borderId="0" xfId="0" applyFont="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0" fontId="21" fillId="0" borderId="9" xfId="0" applyFont="1" applyBorder="1" applyAlignment="1" applyProtection="1">
      <alignment horizontal="justify" vertical="center" wrapText="1"/>
      <protection locked="0"/>
    </xf>
    <xf numFmtId="0" fontId="21" fillId="0" borderId="10" xfId="0" applyFont="1" applyBorder="1" applyAlignment="1" applyProtection="1">
      <alignment horizontal="justify" vertical="center" wrapText="1"/>
      <protection locked="0"/>
    </xf>
    <xf numFmtId="0" fontId="18" fillId="0" borderId="0" xfId="0" applyFont="1" applyAlignment="1">
      <alignment horizontal="left" vertical="center" wrapText="1"/>
    </xf>
    <xf numFmtId="0" fontId="15" fillId="0" borderId="34"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5" fillId="0" borderId="36" xfId="0" applyFont="1" applyBorder="1" applyAlignment="1" applyProtection="1">
      <alignment horizontal="left" vertical="center" wrapText="1"/>
      <protection locked="0"/>
    </xf>
    <xf numFmtId="0" fontId="13" fillId="4" borderId="16" xfId="0" applyFont="1" applyFill="1" applyBorder="1" applyAlignment="1">
      <alignment horizontal="left" vertical="center"/>
    </xf>
    <xf numFmtId="0" fontId="13" fillId="4" borderId="0" xfId="0" applyFont="1" applyFill="1" applyAlignment="1">
      <alignment horizontal="left" vertical="center"/>
    </xf>
    <xf numFmtId="0" fontId="13" fillId="4" borderId="17" xfId="0" applyFont="1" applyFill="1" applyBorder="1" applyAlignment="1">
      <alignment horizontal="left" vertical="center"/>
    </xf>
    <xf numFmtId="0" fontId="14" fillId="5" borderId="16"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17" xfId="0" applyFont="1" applyFill="1" applyBorder="1" applyAlignment="1">
      <alignment horizontal="left" vertical="center" wrapText="1"/>
    </xf>
    <xf numFmtId="49" fontId="7" fillId="0" borderId="0" xfId="0" applyNumberFormat="1" applyFont="1" applyAlignment="1">
      <alignment horizontal="center" vertical="center"/>
    </xf>
    <xf numFmtId="0" fontId="11" fillId="9" borderId="1" xfId="0" applyFont="1" applyFill="1" applyBorder="1" applyAlignment="1" applyProtection="1">
      <alignment horizontal="center" vertical="center" wrapText="1"/>
      <protection locked="0"/>
    </xf>
    <xf numFmtId="0" fontId="11" fillId="9" borderId="2" xfId="0" applyFont="1" applyFill="1" applyBorder="1" applyAlignment="1" applyProtection="1">
      <alignment horizontal="center" vertical="center" wrapText="1"/>
      <protection locked="0"/>
    </xf>
    <xf numFmtId="0" fontId="11" fillId="9" borderId="3" xfId="0" applyFont="1" applyFill="1" applyBorder="1" applyAlignment="1" applyProtection="1">
      <alignment horizontal="center" vertical="center" wrapText="1"/>
      <protection locked="0"/>
    </xf>
    <xf numFmtId="0" fontId="10" fillId="6" borderId="21" xfId="0" applyFont="1" applyFill="1" applyBorder="1" applyAlignment="1">
      <alignment horizontal="center" vertical="center" wrapText="1"/>
    </xf>
    <xf numFmtId="0" fontId="10" fillId="3" borderId="16" xfId="0" applyFont="1" applyFill="1" applyBorder="1" applyAlignment="1">
      <alignment horizontal="center"/>
    </xf>
    <xf numFmtId="0" fontId="10" fillId="3" borderId="0" xfId="0" applyFont="1" applyFill="1" applyAlignment="1">
      <alignment horizontal="center"/>
    </xf>
    <xf numFmtId="0" fontId="10" fillId="3" borderId="17" xfId="0" applyFont="1" applyFill="1" applyBorder="1" applyAlignment="1">
      <alignment horizontal="center"/>
    </xf>
    <xf numFmtId="0" fontId="14" fillId="5" borderId="16" xfId="0" applyFont="1" applyFill="1" applyBorder="1" applyAlignment="1">
      <alignment horizontal="left" vertical="center"/>
    </xf>
    <xf numFmtId="0" fontId="14" fillId="5" borderId="0" xfId="0" applyFont="1" applyFill="1" applyAlignment="1">
      <alignment horizontal="left" vertical="center"/>
    </xf>
    <xf numFmtId="0" fontId="14" fillId="5" borderId="17" xfId="0" applyFont="1" applyFill="1" applyBorder="1" applyAlignment="1">
      <alignment horizontal="left" vertical="center"/>
    </xf>
    <xf numFmtId="0" fontId="15" fillId="0" borderId="0" xfId="0" applyFont="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17" fillId="6" borderId="22" xfId="0" applyFont="1" applyFill="1" applyBorder="1" applyAlignment="1">
      <alignment horizontal="center" vertical="center" wrapText="1" readingOrder="1"/>
    </xf>
    <xf numFmtId="0" fontId="17" fillId="6" borderId="23" xfId="0" applyFont="1" applyFill="1" applyBorder="1" applyAlignment="1">
      <alignment horizontal="center" vertical="center" wrapText="1" readingOrder="1"/>
    </xf>
    <xf numFmtId="0" fontId="17" fillId="6" borderId="24" xfId="0" applyFont="1" applyFill="1" applyBorder="1" applyAlignment="1">
      <alignment horizontal="center" vertical="center" wrapText="1" readingOrder="1"/>
    </xf>
    <xf numFmtId="0" fontId="17" fillId="6" borderId="25" xfId="0" applyFont="1" applyFill="1" applyBorder="1" applyAlignment="1">
      <alignment horizontal="center" vertical="center" wrapText="1" readingOrder="1"/>
    </xf>
    <xf numFmtId="0" fontId="17" fillId="6" borderId="37" xfId="0" applyFont="1" applyFill="1" applyBorder="1" applyAlignment="1">
      <alignment horizontal="center" vertical="center" wrapText="1" readingOrder="1"/>
    </xf>
    <xf numFmtId="0" fontId="15" fillId="0" borderId="9" xfId="0" applyFont="1" applyBorder="1" applyAlignment="1" applyProtection="1">
      <alignment horizontal="justify" vertical="center" wrapText="1"/>
      <protection locked="0"/>
    </xf>
    <xf numFmtId="0" fontId="15" fillId="0" borderId="10" xfId="0" applyFont="1" applyBorder="1" applyAlignment="1" applyProtection="1">
      <alignment horizontal="justify" vertical="center" wrapText="1"/>
      <protection locked="0"/>
    </xf>
    <xf numFmtId="0" fontId="11" fillId="9" borderId="16" xfId="0" applyFont="1" applyFill="1" applyBorder="1" applyAlignment="1" applyProtection="1">
      <alignment horizontal="center" vertical="center" wrapText="1"/>
      <protection locked="0"/>
    </xf>
    <xf numFmtId="0" fontId="11" fillId="9" borderId="0" xfId="0" applyFont="1" applyFill="1" applyAlignment="1" applyProtection="1">
      <alignment horizontal="center" vertical="center" wrapText="1"/>
      <protection locked="0"/>
    </xf>
    <xf numFmtId="0" fontId="11" fillId="9" borderId="17" xfId="0" applyFont="1" applyFill="1" applyBorder="1" applyAlignment="1" applyProtection="1">
      <alignment horizontal="center" vertical="center" wrapText="1"/>
      <protection locked="0"/>
    </xf>
    <xf numFmtId="0" fontId="10" fillId="0" borderId="13" xfId="0" applyFont="1" applyBorder="1" applyAlignment="1">
      <alignment horizontal="center"/>
    </xf>
    <xf numFmtId="0" fontId="10" fillId="0" borderId="14" xfId="0" applyFont="1" applyBorder="1" applyAlignment="1">
      <alignment horizontal="center"/>
    </xf>
    <xf numFmtId="0" fontId="10" fillId="0" borderId="0" xfId="0" applyFont="1" applyAlignment="1">
      <alignment horizontal="center"/>
    </xf>
    <xf numFmtId="0" fontId="10" fillId="0" borderId="15" xfId="0" applyFont="1" applyBorder="1" applyAlignment="1">
      <alignment horizontal="center"/>
    </xf>
    <xf numFmtId="49" fontId="15" fillId="0" borderId="18" xfId="0" quotePrefix="1" applyNumberFormat="1" applyFont="1" applyBorder="1" applyAlignment="1" applyProtection="1">
      <alignment horizontal="left" vertical="center" wrapText="1"/>
      <protection locked="0"/>
    </xf>
    <xf numFmtId="49" fontId="15" fillId="0" borderId="19" xfId="0" quotePrefix="1" applyNumberFormat="1" applyFont="1" applyBorder="1" applyAlignment="1" applyProtection="1">
      <alignment horizontal="left" vertical="center" wrapText="1"/>
      <protection locked="0"/>
    </xf>
    <xf numFmtId="49" fontId="15" fillId="0" borderId="20" xfId="0" quotePrefix="1" applyNumberFormat="1" applyFont="1" applyBorder="1" applyAlignment="1" applyProtection="1">
      <alignment horizontal="left" vertical="center" wrapText="1"/>
      <protection locked="0"/>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5" fillId="0" borderId="14" xfId="0" applyFont="1" applyBorder="1" applyAlignment="1" applyProtection="1">
      <alignment horizontal="left" vertical="center" wrapText="1"/>
      <protection locked="0"/>
    </xf>
    <xf numFmtId="0" fontId="15" fillId="0" borderId="43" xfId="0" applyFont="1" applyBorder="1" applyAlignment="1" applyProtection="1">
      <alignment horizontal="left" vertical="center" wrapText="1"/>
      <protection locked="0"/>
    </xf>
    <xf numFmtId="0" fontId="19" fillId="7" borderId="27" xfId="0" applyFont="1" applyFill="1" applyBorder="1" applyAlignment="1">
      <alignment horizontal="center" vertical="center" wrapText="1" readingOrder="1"/>
    </xf>
    <xf numFmtId="0" fontId="18" fillId="6" borderId="27" xfId="0" applyFont="1" applyFill="1" applyBorder="1" applyAlignment="1">
      <alignmen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5" xfId="0" applyFont="1" applyFill="1" applyBorder="1" applyAlignment="1">
      <alignment horizontal="center" vertical="center" wrapText="1"/>
    </xf>
    <xf numFmtId="0" fontId="11" fillId="8" borderId="38" xfId="0" applyFont="1" applyFill="1" applyBorder="1" applyAlignment="1">
      <alignment horizontal="center" vertical="top" wrapText="1"/>
    </xf>
    <xf numFmtId="0" fontId="11" fillId="8" borderId="39" xfId="0" applyFont="1" applyFill="1" applyBorder="1" applyAlignment="1">
      <alignment horizontal="center" vertical="top" wrapText="1"/>
    </xf>
    <xf numFmtId="0" fontId="11" fillId="8" borderId="40" xfId="0" applyFont="1" applyFill="1" applyBorder="1" applyAlignment="1">
      <alignment horizontal="center" vertical="top" wrapText="1"/>
    </xf>
    <xf numFmtId="0" fontId="15" fillId="0" borderId="18" xfId="0" applyFont="1" applyBorder="1" applyAlignment="1" applyProtection="1">
      <alignment horizontal="justify" vertical="center" wrapText="1"/>
      <protection locked="0"/>
    </xf>
    <xf numFmtId="0" fontId="15" fillId="0" borderId="19" xfId="0" applyFont="1" applyBorder="1" applyAlignment="1" applyProtection="1">
      <alignment horizontal="justify" vertical="center" wrapText="1"/>
      <protection locked="0"/>
    </xf>
    <xf numFmtId="0" fontId="15" fillId="0" borderId="20" xfId="0" applyFont="1" applyBorder="1" applyAlignment="1" applyProtection="1">
      <alignment horizontal="justify" vertical="center" wrapText="1"/>
      <protection locked="0"/>
    </xf>
    <xf numFmtId="39" fontId="18" fillId="0" borderId="26" xfId="1" applyNumberFormat="1" applyFont="1" applyFill="1" applyBorder="1" applyAlignment="1" applyProtection="1">
      <alignment horizontal="center" vertical="center" wrapText="1" readingOrder="1"/>
      <protection locked="0"/>
    </xf>
    <xf numFmtId="39" fontId="18" fillId="0" borderId="27" xfId="1" applyNumberFormat="1" applyFont="1" applyFill="1" applyBorder="1" applyAlignment="1" applyProtection="1">
      <alignment horizontal="center" vertical="center" wrapText="1" readingOrder="1"/>
      <protection locked="0"/>
    </xf>
    <xf numFmtId="10" fontId="18" fillId="0" borderId="27" xfId="2" applyNumberFormat="1" applyFont="1" applyFill="1" applyBorder="1" applyAlignment="1" applyProtection="1">
      <alignment horizontal="center" vertical="center" wrapText="1" readingOrder="1"/>
    </xf>
    <xf numFmtId="10" fontId="18" fillId="0" borderId="28" xfId="2" applyNumberFormat="1" applyFont="1" applyFill="1" applyBorder="1" applyAlignment="1" applyProtection="1">
      <alignment horizontal="center" vertical="center" wrapText="1" readingOrder="1"/>
    </xf>
    <xf numFmtId="39" fontId="18" fillId="0" borderId="24" xfId="1" applyNumberFormat="1" applyFont="1" applyFill="1" applyBorder="1" applyAlignment="1" applyProtection="1">
      <alignment horizontal="center" vertical="center" wrapText="1" readingOrder="1"/>
      <protection locked="0"/>
    </xf>
    <xf numFmtId="39" fontId="18" fillId="0" borderId="37" xfId="1" applyNumberFormat="1" applyFont="1" applyFill="1" applyBorder="1" applyAlignment="1" applyProtection="1">
      <alignment horizontal="center" vertical="center" wrapText="1" readingOrder="1"/>
      <protection locked="0"/>
    </xf>
    <xf numFmtId="39" fontId="18" fillId="0" borderId="23" xfId="1" applyNumberFormat="1" applyFont="1" applyFill="1" applyBorder="1" applyAlignment="1" applyProtection="1">
      <alignment horizontal="center" vertical="center" wrapText="1" readingOrder="1"/>
      <protection locked="0"/>
    </xf>
    <xf numFmtId="0" fontId="18" fillId="6" borderId="28" xfId="0" applyFont="1" applyFill="1" applyBorder="1" applyAlignment="1">
      <alignment vertical="top"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6.5"/>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6.5"/>
        <color rgb="FFFF0000"/>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5"/>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6.5"/>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6.5"/>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85587</xdr:colOff>
      <xdr:row>0</xdr:row>
      <xdr:rowOff>31750</xdr:rowOff>
    </xdr:from>
    <xdr:to>
      <xdr:col>0</xdr:col>
      <xdr:colOff>2428874</xdr:colOff>
      <xdr:row>2</xdr:row>
      <xdr:rowOff>206375</xdr:rowOff>
    </xdr:to>
    <xdr:pic>
      <xdr:nvPicPr>
        <xdr:cNvPr id="4" name="Picture 3">
          <a:extLst>
            <a:ext uri="{FF2B5EF4-FFF2-40B4-BE49-F238E27FC236}">
              <a16:creationId xmlns:a16="http://schemas.microsoft.com/office/drawing/2014/main" id="{B8557EC8-8016-2402-E3E7-A8E280505CAE}"/>
            </a:ext>
          </a:extLst>
        </xdr:cNvPr>
        <xdr:cNvPicPr>
          <a:picLocks noChangeAspect="1"/>
        </xdr:cNvPicPr>
      </xdr:nvPicPr>
      <xdr:blipFill>
        <a:blip xmlns:r="http://schemas.openxmlformats.org/officeDocument/2006/relationships" r:embed="rId1"/>
        <a:stretch>
          <a:fillRect/>
        </a:stretch>
      </xdr:blipFill>
      <xdr:spPr>
        <a:xfrm>
          <a:off x="85587" y="31750"/>
          <a:ext cx="2343287" cy="1301750"/>
        </a:xfrm>
        <a:prstGeom prst="rect">
          <a:avLst/>
        </a:prstGeom>
      </xdr:spPr>
    </xdr:pic>
    <xdr:clientData/>
  </xdr:twoCellAnchor>
  <xdr:twoCellAnchor editAs="oneCell">
    <xdr:from>
      <xdr:col>0</xdr:col>
      <xdr:colOff>190500</xdr:colOff>
      <xdr:row>57</xdr:row>
      <xdr:rowOff>269874</xdr:rowOff>
    </xdr:from>
    <xdr:to>
      <xdr:col>1</xdr:col>
      <xdr:colOff>381000</xdr:colOff>
      <xdr:row>64</xdr:row>
      <xdr:rowOff>47621</xdr:rowOff>
    </xdr:to>
    <xdr:pic>
      <xdr:nvPicPr>
        <xdr:cNvPr id="3" name="Picture 2">
          <a:extLst>
            <a:ext uri="{FF2B5EF4-FFF2-40B4-BE49-F238E27FC236}">
              <a16:creationId xmlns:a16="http://schemas.microsoft.com/office/drawing/2014/main" id="{6EDE26D7-DB24-106D-728A-32034571B22E}"/>
            </a:ext>
          </a:extLst>
        </xdr:cNvPr>
        <xdr:cNvPicPr>
          <a:picLocks noChangeAspect="1"/>
        </xdr:cNvPicPr>
      </xdr:nvPicPr>
      <xdr:blipFill>
        <a:blip xmlns:r="http://schemas.openxmlformats.org/officeDocument/2006/relationships" r:embed="rId2"/>
        <a:stretch>
          <a:fillRect/>
        </a:stretch>
      </xdr:blipFill>
      <xdr:spPr>
        <a:xfrm>
          <a:off x="190500" y="37115749"/>
          <a:ext cx="2651125" cy="1666875"/>
        </a:xfrm>
        <a:prstGeom prst="rect">
          <a:avLst/>
        </a:prstGeom>
      </xdr:spPr>
    </xdr:pic>
    <xdr:clientData/>
  </xdr:twoCellAnchor>
  <xdr:twoCellAnchor editAs="oneCell">
    <xdr:from>
      <xdr:col>6</xdr:col>
      <xdr:colOff>555625</xdr:colOff>
      <xdr:row>57</xdr:row>
      <xdr:rowOff>206375</xdr:rowOff>
    </xdr:from>
    <xdr:to>
      <xdr:col>9</xdr:col>
      <xdr:colOff>158750</xdr:colOff>
      <xdr:row>63</xdr:row>
      <xdr:rowOff>169018</xdr:rowOff>
    </xdr:to>
    <xdr:pic>
      <xdr:nvPicPr>
        <xdr:cNvPr id="6" name="Picture 5">
          <a:extLst>
            <a:ext uri="{FF2B5EF4-FFF2-40B4-BE49-F238E27FC236}">
              <a16:creationId xmlns:a16="http://schemas.microsoft.com/office/drawing/2014/main" id="{5D4C28B1-A961-B095-A758-216AFEED4BD7}"/>
            </a:ext>
          </a:extLst>
        </xdr:cNvPr>
        <xdr:cNvPicPr>
          <a:picLocks noChangeAspect="1"/>
        </xdr:cNvPicPr>
      </xdr:nvPicPr>
      <xdr:blipFill>
        <a:blip xmlns:r="http://schemas.openxmlformats.org/officeDocument/2006/relationships" r:embed="rId3"/>
        <a:stretch>
          <a:fillRect/>
        </a:stretch>
      </xdr:blipFill>
      <xdr:spPr>
        <a:xfrm>
          <a:off x="8778875" y="37052250"/>
          <a:ext cx="3286125" cy="158189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1"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I=E/C" dataDxfId="1">
      <calculatedColumnFormula>+Tabla1[[#This Row],[Física 
(E)]]/Tabla1[[#This Row],[Física
(C)]]</calculatedColumnFormula>
    </tableColumn>
    <tableColumn id="8" xr3:uid="{00000000-0010-0000-0000-000008000000}" name="Financiero _x000a_(%) _x000a_J=H/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Z72"/>
  <sheetViews>
    <sheetView showGridLines="0" tabSelected="1" topLeftCell="A37" zoomScale="70" zoomScaleNormal="70" workbookViewId="0">
      <selection activeCell="B41" sqref="B41:J41"/>
    </sheetView>
  </sheetViews>
  <sheetFormatPr baseColWidth="10" defaultColWidth="11.3984375" defaultRowHeight="21.35" x14ac:dyDescent="0.45"/>
  <cols>
    <col min="1" max="1" width="37" style="8" customWidth="1"/>
    <col min="2" max="2" width="20.69921875" style="8" customWidth="1"/>
    <col min="3" max="3" width="13" style="8" customWidth="1"/>
    <col min="4" max="4" width="21.296875" style="8" customWidth="1"/>
    <col min="5" max="5" width="17.59765625" style="8" customWidth="1"/>
    <col min="6" max="6" width="21.09765625" style="8" customWidth="1"/>
    <col min="7" max="7" width="14.69921875" style="8" customWidth="1"/>
    <col min="8" max="8" width="22.59765625" style="8" customWidth="1"/>
    <col min="9" max="9" width="17.8984375" style="8" customWidth="1"/>
    <col min="10" max="10" width="28.69921875" style="8" customWidth="1"/>
    <col min="11" max="11" width="13.3984375" style="1" customWidth="1"/>
    <col min="12" max="12" width="17.3984375" style="1" customWidth="1"/>
    <col min="13" max="13" width="20.3984375" style="1" customWidth="1"/>
    <col min="14" max="14" width="22.09765625" style="1" customWidth="1"/>
    <col min="15" max="15" width="11.3984375" style="1"/>
    <col min="16" max="16" width="20" style="1" customWidth="1"/>
    <col min="17" max="16384" width="11.3984375" style="1"/>
  </cols>
  <sheetData>
    <row r="1" spans="1:13" ht="46.55" customHeight="1" thickBot="1" x14ac:dyDescent="0.5">
      <c r="A1" s="122"/>
      <c r="B1" s="116" t="s">
        <v>78</v>
      </c>
      <c r="C1" s="117"/>
      <c r="D1" s="117"/>
      <c r="E1" s="117"/>
      <c r="F1" s="117"/>
      <c r="G1" s="117"/>
      <c r="H1" s="117"/>
      <c r="I1" s="117"/>
      <c r="J1" s="118"/>
    </row>
    <row r="2" spans="1:13" ht="42.8" customHeight="1" thickBot="1" x14ac:dyDescent="0.5">
      <c r="A2" s="123"/>
      <c r="B2" s="119" t="s">
        <v>0</v>
      </c>
      <c r="C2" s="120"/>
      <c r="D2" s="119" t="s">
        <v>1</v>
      </c>
      <c r="E2" s="120"/>
      <c r="F2" s="120"/>
      <c r="G2" s="120"/>
      <c r="H2" s="121"/>
      <c r="I2" s="21" t="s">
        <v>2</v>
      </c>
      <c r="J2" s="22" t="s">
        <v>3</v>
      </c>
    </row>
    <row r="3" spans="1:13" ht="17.3" customHeight="1" thickBot="1" x14ac:dyDescent="0.5">
      <c r="A3" s="124"/>
      <c r="B3" s="109" t="s">
        <v>4</v>
      </c>
      <c r="C3" s="110"/>
      <c r="D3" s="109"/>
      <c r="E3" s="110"/>
      <c r="F3" s="110"/>
      <c r="G3" s="110"/>
      <c r="H3" s="111"/>
      <c r="I3" s="23"/>
      <c r="J3" s="24"/>
    </row>
    <row r="4" spans="1:13" ht="3.75" customHeight="1" x14ac:dyDescent="0.45">
      <c r="A4" s="102"/>
      <c r="B4" s="103"/>
      <c r="C4" s="103"/>
      <c r="D4" s="104"/>
      <c r="E4" s="104"/>
      <c r="F4" s="104"/>
      <c r="G4" s="104"/>
      <c r="H4" s="104"/>
      <c r="I4" s="103"/>
      <c r="J4" s="105"/>
    </row>
    <row r="5" spans="1:13" ht="3.05" customHeight="1" x14ac:dyDescent="0.45">
      <c r="A5" s="84"/>
      <c r="B5" s="85"/>
      <c r="C5" s="85"/>
      <c r="D5" s="85"/>
      <c r="E5" s="85"/>
      <c r="F5" s="85"/>
      <c r="G5" s="85"/>
      <c r="H5" s="85"/>
      <c r="I5" s="85"/>
      <c r="J5" s="86"/>
    </row>
    <row r="6" spans="1:13" ht="21.9" x14ac:dyDescent="0.45">
      <c r="A6" s="73" t="s">
        <v>5</v>
      </c>
      <c r="B6" s="74"/>
      <c r="C6" s="74"/>
      <c r="D6" s="74"/>
      <c r="E6" s="74"/>
      <c r="F6" s="74"/>
      <c r="G6" s="74"/>
      <c r="H6" s="74"/>
      <c r="I6" s="74"/>
      <c r="J6" s="75"/>
    </row>
    <row r="7" spans="1:13" ht="21.9" x14ac:dyDescent="0.45">
      <c r="A7" s="87" t="s">
        <v>6</v>
      </c>
      <c r="B7" s="88"/>
      <c r="C7" s="88"/>
      <c r="D7" s="88"/>
      <c r="E7" s="88"/>
      <c r="F7" s="88"/>
      <c r="G7" s="88"/>
      <c r="H7" s="88"/>
      <c r="I7" s="88"/>
      <c r="J7" s="89"/>
    </row>
    <row r="8" spans="1:13" ht="26.25" customHeight="1" x14ac:dyDescent="0.45">
      <c r="A8" s="25" t="s">
        <v>7</v>
      </c>
      <c r="B8" s="106" t="s">
        <v>8</v>
      </c>
      <c r="C8" s="107"/>
      <c r="D8" s="107"/>
      <c r="E8" s="107"/>
      <c r="F8" s="107"/>
      <c r="G8" s="107"/>
      <c r="H8" s="107"/>
      <c r="I8" s="107"/>
      <c r="J8" s="108"/>
    </row>
    <row r="9" spans="1:13" ht="20.3" customHeight="1" x14ac:dyDescent="0.45">
      <c r="A9" s="26" t="s">
        <v>9</v>
      </c>
      <c r="B9" s="106" t="s">
        <v>10</v>
      </c>
      <c r="C9" s="107"/>
      <c r="D9" s="107"/>
      <c r="E9" s="107"/>
      <c r="F9" s="107"/>
      <c r="G9" s="107"/>
      <c r="H9" s="107"/>
      <c r="I9" s="107"/>
      <c r="J9" s="108"/>
    </row>
    <row r="10" spans="1:13" ht="24.8" customHeight="1" x14ac:dyDescent="0.45">
      <c r="A10" s="26" t="s">
        <v>11</v>
      </c>
      <c r="B10" s="106" t="s">
        <v>12</v>
      </c>
      <c r="C10" s="107"/>
      <c r="D10" s="107"/>
      <c r="E10" s="107"/>
      <c r="F10" s="107"/>
      <c r="G10" s="107"/>
      <c r="H10" s="107"/>
      <c r="I10" s="107"/>
      <c r="J10" s="108"/>
    </row>
    <row r="11" spans="1:13" ht="74.3" customHeight="1" x14ac:dyDescent="0.45">
      <c r="A11" s="25" t="s">
        <v>13</v>
      </c>
      <c r="B11" s="125" t="s">
        <v>14</v>
      </c>
      <c r="C11" s="126"/>
      <c r="D11" s="126"/>
      <c r="E11" s="126"/>
      <c r="F11" s="126"/>
      <c r="G11" s="126"/>
      <c r="H11" s="126"/>
      <c r="I11" s="126"/>
      <c r="J11" s="127"/>
    </row>
    <row r="12" spans="1:13" ht="72.75" customHeight="1" x14ac:dyDescent="0.45">
      <c r="A12" s="25" t="s">
        <v>15</v>
      </c>
      <c r="B12" s="125" t="s">
        <v>16</v>
      </c>
      <c r="C12" s="126"/>
      <c r="D12" s="126"/>
      <c r="E12" s="126"/>
      <c r="F12" s="126"/>
      <c r="G12" s="126"/>
      <c r="H12" s="126"/>
      <c r="I12" s="126"/>
      <c r="J12" s="127"/>
    </row>
    <row r="13" spans="1:13" ht="21.9" x14ac:dyDescent="0.45">
      <c r="A13" s="73" t="s">
        <v>17</v>
      </c>
      <c r="B13" s="74"/>
      <c r="C13" s="74"/>
      <c r="D13" s="74"/>
      <c r="E13" s="74"/>
      <c r="F13" s="74"/>
      <c r="G13" s="74"/>
      <c r="H13" s="74"/>
      <c r="I13" s="74"/>
      <c r="J13" s="75"/>
    </row>
    <row r="14" spans="1:13" ht="27.8" customHeight="1" x14ac:dyDescent="0.45">
      <c r="A14" s="25" t="s">
        <v>18</v>
      </c>
      <c r="B14" s="27">
        <v>3</v>
      </c>
      <c r="C14" s="83" t="s">
        <v>19</v>
      </c>
      <c r="D14" s="83"/>
      <c r="E14" s="83"/>
      <c r="F14" s="83"/>
      <c r="G14" s="83"/>
      <c r="H14" s="83"/>
      <c r="I14" s="83"/>
      <c r="J14" s="83"/>
    </row>
    <row r="15" spans="1:13" ht="63.8" customHeight="1" x14ac:dyDescent="0.45">
      <c r="A15" s="25" t="s">
        <v>20</v>
      </c>
      <c r="B15" s="28">
        <v>3.5</v>
      </c>
      <c r="C15" s="83" t="s">
        <v>21</v>
      </c>
      <c r="D15" s="83"/>
      <c r="E15" s="83"/>
      <c r="F15" s="83"/>
      <c r="G15" s="83"/>
      <c r="H15" s="83"/>
      <c r="I15" s="83"/>
      <c r="J15" s="83"/>
      <c r="M15" s="20"/>
    </row>
    <row r="16" spans="1:13" ht="63.1" customHeight="1" x14ac:dyDescent="0.45">
      <c r="A16" s="25" t="s">
        <v>22</v>
      </c>
      <c r="B16" s="28" t="s">
        <v>23</v>
      </c>
      <c r="C16" s="83" t="s">
        <v>24</v>
      </c>
      <c r="D16" s="83"/>
      <c r="E16" s="83"/>
      <c r="F16" s="83"/>
      <c r="G16" s="83"/>
      <c r="H16" s="83"/>
      <c r="I16" s="83"/>
      <c r="J16" s="83"/>
      <c r="M16" s="20"/>
    </row>
    <row r="17" spans="1:17" ht="21.9" x14ac:dyDescent="0.45">
      <c r="A17" s="73" t="s">
        <v>25</v>
      </c>
      <c r="B17" s="74"/>
      <c r="C17" s="74"/>
      <c r="D17" s="74"/>
      <c r="E17" s="74"/>
      <c r="F17" s="74"/>
      <c r="G17" s="74"/>
      <c r="H17" s="74"/>
      <c r="I17" s="74"/>
      <c r="J17" s="75"/>
    </row>
    <row r="18" spans="1:17" ht="29.25" customHeight="1" x14ac:dyDescent="0.45">
      <c r="A18" s="25" t="s">
        <v>26</v>
      </c>
      <c r="B18" s="90" t="s">
        <v>27</v>
      </c>
      <c r="C18" s="90"/>
      <c r="D18" s="90"/>
      <c r="E18" s="90"/>
      <c r="F18" s="90"/>
      <c r="G18" s="90"/>
      <c r="H18" s="90"/>
      <c r="I18" s="90"/>
      <c r="J18" s="91"/>
      <c r="L18"/>
      <c r="M18"/>
      <c r="N18"/>
      <c r="O18"/>
      <c r="P18"/>
      <c r="Q18"/>
    </row>
    <row r="19" spans="1:17" ht="36" customHeight="1" x14ac:dyDescent="0.45">
      <c r="A19" s="30" t="s">
        <v>28</v>
      </c>
      <c r="B19" s="90" t="s">
        <v>29</v>
      </c>
      <c r="C19" s="90"/>
      <c r="D19" s="90"/>
      <c r="E19" s="90"/>
      <c r="F19" s="90"/>
      <c r="G19" s="90"/>
      <c r="H19" s="90"/>
      <c r="I19" s="90"/>
      <c r="J19" s="91"/>
      <c r="L19"/>
      <c r="M19"/>
      <c r="N19"/>
      <c r="O19"/>
      <c r="P19"/>
      <c r="Q19"/>
    </row>
    <row r="20" spans="1:17" ht="39.049999999999997" customHeight="1" x14ac:dyDescent="0.45">
      <c r="A20" s="30" t="s">
        <v>75</v>
      </c>
      <c r="B20" s="90" t="s">
        <v>30</v>
      </c>
      <c r="C20" s="90"/>
      <c r="D20" s="90"/>
      <c r="E20" s="90"/>
      <c r="F20" s="90"/>
      <c r="G20" s="90"/>
      <c r="H20" s="90"/>
      <c r="I20" s="90"/>
      <c r="J20" s="91"/>
      <c r="L20"/>
      <c r="M20"/>
      <c r="N20"/>
      <c r="O20"/>
      <c r="P20"/>
      <c r="Q20"/>
    </row>
    <row r="21" spans="1:17" ht="45.25" customHeight="1" x14ac:dyDescent="0.45">
      <c r="A21" s="30" t="s">
        <v>31</v>
      </c>
      <c r="B21" s="90" t="s">
        <v>32</v>
      </c>
      <c r="C21" s="90"/>
      <c r="D21" s="90"/>
      <c r="E21" s="90"/>
      <c r="F21" s="90"/>
      <c r="G21" s="90"/>
      <c r="H21" s="90"/>
      <c r="I21" s="90"/>
      <c r="J21" s="91"/>
      <c r="L21"/>
      <c r="M21"/>
      <c r="N21"/>
      <c r="O21"/>
      <c r="P21"/>
      <c r="Q21"/>
    </row>
    <row r="22" spans="1:17" ht="21.9" x14ac:dyDescent="0.45">
      <c r="A22" s="73" t="s">
        <v>33</v>
      </c>
      <c r="B22" s="74"/>
      <c r="C22" s="74"/>
      <c r="D22" s="74"/>
      <c r="E22" s="74"/>
      <c r="F22" s="74"/>
      <c r="G22" s="74"/>
      <c r="H22" s="74"/>
      <c r="I22" s="74"/>
      <c r="J22" s="75"/>
      <c r="L22"/>
      <c r="M22"/>
      <c r="N22"/>
      <c r="O22"/>
      <c r="P22"/>
      <c r="Q22"/>
    </row>
    <row r="23" spans="1:17" ht="21.9" x14ac:dyDescent="0.45">
      <c r="A23" s="87" t="s">
        <v>34</v>
      </c>
      <c r="B23" s="88"/>
      <c r="C23" s="88"/>
      <c r="D23" s="88"/>
      <c r="E23" s="88"/>
      <c r="F23" s="88"/>
      <c r="G23" s="88"/>
      <c r="H23" s="88"/>
      <c r="I23" s="88"/>
      <c r="J23" s="89"/>
      <c r="L23"/>
      <c r="M23"/>
      <c r="N23"/>
      <c r="O23"/>
      <c r="P23"/>
      <c r="Q23"/>
    </row>
    <row r="24" spans="1:17" ht="46.55" customHeight="1" x14ac:dyDescent="0.45">
      <c r="A24" s="92" t="s">
        <v>35</v>
      </c>
      <c r="B24" s="93"/>
      <c r="C24" s="94" t="s">
        <v>36</v>
      </c>
      <c r="D24" s="96"/>
      <c r="E24" s="96"/>
      <c r="F24" s="96" t="s">
        <v>37</v>
      </c>
      <c r="G24" s="96"/>
      <c r="H24" s="93"/>
      <c r="I24" s="94" t="s">
        <v>38</v>
      </c>
      <c r="J24" s="95"/>
      <c r="L24"/>
      <c r="M24"/>
      <c r="N24"/>
      <c r="O24"/>
      <c r="P24"/>
      <c r="Q24"/>
    </row>
    <row r="25" spans="1:17" ht="37.450000000000003" customHeight="1" x14ac:dyDescent="0.45">
      <c r="A25" s="128">
        <v>191121879</v>
      </c>
      <c r="B25" s="129"/>
      <c r="C25" s="132">
        <v>186121879</v>
      </c>
      <c r="D25" s="133"/>
      <c r="E25" s="134"/>
      <c r="F25" s="132">
        <v>41492712.229999997</v>
      </c>
      <c r="G25" s="133"/>
      <c r="H25" s="134"/>
      <c r="I25" s="130">
        <f>IF(F25&gt;0,F25/C25,0)</f>
        <v>0.22293301815419561</v>
      </c>
      <c r="J25" s="131"/>
      <c r="L25"/>
      <c r="M25"/>
      <c r="N25"/>
      <c r="O25"/>
      <c r="P25"/>
      <c r="Q25"/>
    </row>
    <row r="26" spans="1:17" ht="21.9" x14ac:dyDescent="0.45">
      <c r="A26" s="87"/>
      <c r="B26" s="88"/>
      <c r="C26" s="88"/>
      <c r="D26" s="88"/>
      <c r="E26" s="88"/>
      <c r="F26" s="88"/>
      <c r="G26" s="88"/>
      <c r="H26" s="88"/>
      <c r="I26" s="88"/>
      <c r="J26" s="89"/>
      <c r="L26"/>
      <c r="M26"/>
      <c r="N26"/>
      <c r="O26"/>
      <c r="P26"/>
      <c r="Q26"/>
    </row>
    <row r="27" spans="1:17" ht="34.6" customHeight="1" x14ac:dyDescent="0.45">
      <c r="A27" s="32"/>
      <c r="B27" s="20"/>
      <c r="C27" s="114" t="s">
        <v>39</v>
      </c>
      <c r="D27" s="115"/>
      <c r="E27" s="114" t="s">
        <v>40</v>
      </c>
      <c r="F27" s="115"/>
      <c r="G27" s="114" t="s">
        <v>41</v>
      </c>
      <c r="H27" s="114"/>
      <c r="I27" s="114" t="s">
        <v>42</v>
      </c>
      <c r="J27" s="135"/>
      <c r="L27"/>
      <c r="M27"/>
      <c r="N27" s="17"/>
      <c r="O27"/>
      <c r="P27"/>
      <c r="Q27"/>
    </row>
    <row r="28" spans="1:17" ht="65.7" x14ac:dyDescent="0.45">
      <c r="A28" s="33" t="s">
        <v>43</v>
      </c>
      <c r="B28" s="34" t="s">
        <v>44</v>
      </c>
      <c r="C28" s="34" t="s">
        <v>45</v>
      </c>
      <c r="D28" s="34" t="s">
        <v>46</v>
      </c>
      <c r="E28" s="34" t="s">
        <v>47</v>
      </c>
      <c r="F28" s="34" t="s">
        <v>48</v>
      </c>
      <c r="G28" s="34" t="s">
        <v>49</v>
      </c>
      <c r="H28" s="34" t="s">
        <v>50</v>
      </c>
      <c r="I28" s="34" t="s">
        <v>51</v>
      </c>
      <c r="J28" s="35" t="s">
        <v>52</v>
      </c>
      <c r="L28"/>
      <c r="M28"/>
      <c r="N28"/>
      <c r="O28"/>
      <c r="P28"/>
      <c r="Q28"/>
    </row>
    <row r="29" spans="1:17" ht="93.05" customHeight="1" x14ac:dyDescent="0.45">
      <c r="A29" s="36" t="s">
        <v>53</v>
      </c>
      <c r="B29" s="37" t="s">
        <v>54</v>
      </c>
      <c r="C29" s="38">
        <v>15000</v>
      </c>
      <c r="D29" s="39">
        <v>42352000</v>
      </c>
      <c r="E29" s="38">
        <v>0</v>
      </c>
      <c r="F29" s="39">
        <v>10629262</v>
      </c>
      <c r="G29" s="40">
        <v>0</v>
      </c>
      <c r="H29" s="39">
        <v>13202815.93</v>
      </c>
      <c r="I29" s="41" t="s">
        <v>55</v>
      </c>
      <c r="J29" s="31">
        <f>Tabla1[[#This Row],[Financiera 
 (F)]]/Tabla1[[#This Row],[Financiera
(D)]]</f>
        <v>1.242119719130077</v>
      </c>
      <c r="L29" s="3"/>
      <c r="M29" s="3"/>
    </row>
    <row r="30" spans="1:17" ht="94.5" customHeight="1" x14ac:dyDescent="0.45">
      <c r="A30" s="42" t="s">
        <v>56</v>
      </c>
      <c r="B30" s="43" t="s">
        <v>57</v>
      </c>
      <c r="C30" s="44">
        <v>2900</v>
      </c>
      <c r="D30" s="45">
        <v>10570065</v>
      </c>
      <c r="E30" s="46">
        <v>950</v>
      </c>
      <c r="F30" s="45">
        <v>2665065</v>
      </c>
      <c r="G30" s="47">
        <v>1128</v>
      </c>
      <c r="H30" s="39">
        <v>2823147.34</v>
      </c>
      <c r="I30" s="48">
        <f>+Tabla1[[#This Row],[Física 
(E)]]/Tabla1[[#This Row],[Física
(C)]]</f>
        <v>1.1873684210526316</v>
      </c>
      <c r="J30" s="49">
        <f>Tabla1[[#This Row],[Financiera 
 (F)]]/Tabla1[[#This Row],[Financiera
(D)]]</f>
        <v>1.0593165044755006</v>
      </c>
      <c r="K30" s="15"/>
      <c r="L30" s="16"/>
      <c r="M30" s="4"/>
    </row>
    <row r="31" spans="1:17" ht="111.05" customHeight="1" x14ac:dyDescent="0.45">
      <c r="A31" s="50" t="s">
        <v>58</v>
      </c>
      <c r="B31" s="51" t="s">
        <v>59</v>
      </c>
      <c r="C31" s="52">
        <v>150</v>
      </c>
      <c r="D31" s="53">
        <v>35672124</v>
      </c>
      <c r="E31" s="52">
        <v>45</v>
      </c>
      <c r="F31" s="53">
        <v>8611668</v>
      </c>
      <c r="G31" s="54">
        <v>2</v>
      </c>
      <c r="H31" s="39">
        <v>10844471.939999999</v>
      </c>
      <c r="I31" s="55">
        <f>+Tabla1[[#This Row],[Física 
(E)]]/Tabla1[[#This Row],[Física
(C)]]</f>
        <v>4.4444444444444446E-2</v>
      </c>
      <c r="J31" s="56">
        <f>Tabla1[[#This Row],[Financiera 
 (F)]]/Tabla1[[#This Row],[Financiera
(D)]]</f>
        <v>1.2592765931060046</v>
      </c>
      <c r="L31" s="5"/>
      <c r="N31" s="18"/>
    </row>
    <row r="32" spans="1:17" ht="27.1" customHeight="1" x14ac:dyDescent="0.45">
      <c r="A32" s="73" t="s">
        <v>60</v>
      </c>
      <c r="B32" s="74"/>
      <c r="C32" s="74"/>
      <c r="D32" s="74"/>
      <c r="E32" s="74"/>
      <c r="F32" s="74"/>
      <c r="G32" s="74"/>
      <c r="H32" s="74"/>
      <c r="I32" s="74"/>
      <c r="J32" s="75"/>
    </row>
    <row r="33" spans="1:19" ht="22.5" thickBot="1" x14ac:dyDescent="0.5">
      <c r="A33" s="87" t="s">
        <v>61</v>
      </c>
      <c r="B33" s="88"/>
      <c r="C33" s="88"/>
      <c r="D33" s="88"/>
      <c r="E33" s="88"/>
      <c r="F33" s="88"/>
      <c r="G33" s="88"/>
      <c r="H33" s="88"/>
      <c r="I33" s="88"/>
      <c r="J33" s="89"/>
    </row>
    <row r="34" spans="1:19" ht="30.85" customHeight="1" x14ac:dyDescent="0.45">
      <c r="A34" s="57" t="s">
        <v>62</v>
      </c>
      <c r="B34" s="63" t="s">
        <v>63</v>
      </c>
      <c r="C34" s="63"/>
      <c r="D34" s="63"/>
      <c r="E34" s="63"/>
      <c r="F34" s="63"/>
      <c r="G34" s="63"/>
      <c r="H34" s="63"/>
      <c r="I34" s="63"/>
      <c r="J34" s="64"/>
    </row>
    <row r="35" spans="1:19" ht="72" customHeight="1" x14ac:dyDescent="0.45">
      <c r="A35" s="58" t="s">
        <v>64</v>
      </c>
      <c r="B35" s="65" t="s">
        <v>65</v>
      </c>
      <c r="C35" s="65"/>
      <c r="D35" s="65"/>
      <c r="E35" s="65"/>
      <c r="F35" s="65"/>
      <c r="G35" s="65"/>
      <c r="H35" s="65"/>
      <c r="I35" s="65"/>
      <c r="J35" s="66"/>
    </row>
    <row r="36" spans="1:19" ht="159.69999999999999" customHeight="1" x14ac:dyDescent="0.45">
      <c r="A36" s="58" t="s">
        <v>66</v>
      </c>
      <c r="B36" s="65" t="s">
        <v>80</v>
      </c>
      <c r="C36" s="65"/>
      <c r="D36" s="65"/>
      <c r="E36" s="65"/>
      <c r="F36" s="65"/>
      <c r="G36" s="65"/>
      <c r="H36" s="65"/>
      <c r="I36" s="65"/>
      <c r="J36" s="66"/>
      <c r="L36" s="3"/>
    </row>
    <row r="37" spans="1:19" ht="256.5" customHeight="1" thickBot="1" x14ac:dyDescent="0.5">
      <c r="A37" s="59" t="s">
        <v>67</v>
      </c>
      <c r="B37" s="97" t="s">
        <v>79</v>
      </c>
      <c r="C37" s="97"/>
      <c r="D37" s="97"/>
      <c r="E37" s="97"/>
      <c r="F37" s="97"/>
      <c r="G37" s="97"/>
      <c r="H37" s="97"/>
      <c r="I37" s="97"/>
      <c r="J37" s="98"/>
    </row>
    <row r="38" spans="1:19" ht="11.95" customHeight="1" thickBot="1" x14ac:dyDescent="0.5">
      <c r="A38" s="99"/>
      <c r="B38" s="100"/>
      <c r="C38" s="100"/>
      <c r="D38" s="100"/>
      <c r="E38" s="100"/>
      <c r="F38" s="100"/>
      <c r="G38" s="100"/>
      <c r="H38" s="100"/>
      <c r="I38" s="100"/>
      <c r="J38" s="101"/>
    </row>
    <row r="39" spans="1:19" ht="23.2" customHeight="1" x14ac:dyDescent="0.45">
      <c r="A39" s="57" t="s">
        <v>68</v>
      </c>
      <c r="B39" s="112" t="s">
        <v>69</v>
      </c>
      <c r="C39" s="112"/>
      <c r="D39" s="112"/>
      <c r="E39" s="112"/>
      <c r="F39" s="112"/>
      <c r="G39" s="112"/>
      <c r="H39" s="112"/>
      <c r="I39" s="112"/>
      <c r="J39" s="113"/>
      <c r="N39" s="3"/>
    </row>
    <row r="40" spans="1:19" ht="49.55" customHeight="1" x14ac:dyDescent="0.45">
      <c r="A40" s="58" t="s">
        <v>64</v>
      </c>
      <c r="B40" s="65" t="s">
        <v>70</v>
      </c>
      <c r="C40" s="65"/>
      <c r="D40" s="65"/>
      <c r="E40" s="65"/>
      <c r="F40" s="65"/>
      <c r="G40" s="65"/>
      <c r="H40" s="65"/>
      <c r="I40" s="65"/>
      <c r="J40" s="66"/>
      <c r="N40" s="3"/>
    </row>
    <row r="41" spans="1:19" ht="278.25" customHeight="1" x14ac:dyDescent="0.45">
      <c r="A41" s="58" t="s">
        <v>66</v>
      </c>
      <c r="B41" s="65" t="s">
        <v>84</v>
      </c>
      <c r="C41" s="65"/>
      <c r="D41" s="65"/>
      <c r="E41" s="65"/>
      <c r="F41" s="65"/>
      <c r="G41" s="65"/>
      <c r="H41" s="65"/>
      <c r="I41" s="65"/>
      <c r="J41" s="66"/>
      <c r="M41" s="5"/>
      <c r="N41" s="3"/>
    </row>
    <row r="42" spans="1:19" ht="224.25" customHeight="1" thickBot="1" x14ac:dyDescent="0.5">
      <c r="A42" s="59" t="s">
        <v>67</v>
      </c>
      <c r="B42" s="97" t="s">
        <v>81</v>
      </c>
      <c r="C42" s="97"/>
      <c r="D42" s="97"/>
      <c r="E42" s="97"/>
      <c r="F42" s="97"/>
      <c r="G42" s="97"/>
      <c r="H42" s="97"/>
      <c r="I42" s="97"/>
      <c r="J42" s="98"/>
      <c r="K42" s="4"/>
      <c r="L42" s="4"/>
    </row>
    <row r="43" spans="1:19" ht="8.1" customHeight="1" thickBot="1" x14ac:dyDescent="0.5">
      <c r="A43" s="80"/>
      <c r="B43" s="81"/>
      <c r="C43" s="81"/>
      <c r="D43" s="81"/>
      <c r="E43" s="81"/>
      <c r="F43" s="81"/>
      <c r="G43" s="81"/>
      <c r="H43" s="81"/>
      <c r="I43" s="81"/>
      <c r="J43" s="82"/>
    </row>
    <row r="44" spans="1:19" ht="43.5" customHeight="1" x14ac:dyDescent="0.45">
      <c r="A44" s="57" t="s">
        <v>68</v>
      </c>
      <c r="B44" s="63" t="s">
        <v>71</v>
      </c>
      <c r="C44" s="63"/>
      <c r="D44" s="63"/>
      <c r="E44" s="63"/>
      <c r="F44" s="63"/>
      <c r="G44" s="63"/>
      <c r="H44" s="63"/>
      <c r="I44" s="63"/>
      <c r="J44" s="64"/>
    </row>
    <row r="45" spans="1:19" ht="45.25" customHeight="1" x14ac:dyDescent="0.45">
      <c r="A45" s="58" t="s">
        <v>64</v>
      </c>
      <c r="B45" s="65" t="s">
        <v>72</v>
      </c>
      <c r="C45" s="65"/>
      <c r="D45" s="65"/>
      <c r="E45" s="65"/>
      <c r="F45" s="65"/>
      <c r="G45" s="65"/>
      <c r="H45" s="65"/>
      <c r="I45" s="65"/>
      <c r="J45" s="66"/>
      <c r="K45" s="3"/>
    </row>
    <row r="46" spans="1:19" ht="167.65" customHeight="1" x14ac:dyDescent="0.45">
      <c r="A46" s="58" t="s">
        <v>66</v>
      </c>
      <c r="B46" s="65" t="s">
        <v>82</v>
      </c>
      <c r="C46" s="65"/>
      <c r="D46" s="65"/>
      <c r="E46" s="65"/>
      <c r="F46" s="65"/>
      <c r="G46" s="65"/>
      <c r="H46" s="65"/>
      <c r="I46" s="65"/>
      <c r="J46" s="66"/>
      <c r="K46" s="6"/>
      <c r="L46" s="2"/>
      <c r="M46" s="2"/>
      <c r="N46" s="2"/>
      <c r="O46" s="2"/>
      <c r="P46" s="2"/>
      <c r="Q46" s="2"/>
      <c r="R46" s="2"/>
      <c r="S46" s="2"/>
    </row>
    <row r="47" spans="1:19" ht="205.65" customHeight="1" thickBot="1" x14ac:dyDescent="0.5">
      <c r="A47" s="59" t="s">
        <v>67</v>
      </c>
      <c r="B47" s="67" t="s">
        <v>83</v>
      </c>
      <c r="C47" s="67"/>
      <c r="D47" s="67"/>
      <c r="E47" s="67"/>
      <c r="F47" s="67"/>
      <c r="G47" s="67"/>
      <c r="H47" s="67"/>
      <c r="I47" s="67"/>
      <c r="J47" s="68"/>
      <c r="K47" s="4"/>
      <c r="L47" s="4"/>
      <c r="M47" s="3"/>
    </row>
    <row r="48" spans="1:19" ht="40.5" customHeight="1" x14ac:dyDescent="0.45">
      <c r="A48" s="73" t="s">
        <v>76</v>
      </c>
      <c r="B48" s="74"/>
      <c r="C48" s="74"/>
      <c r="D48" s="74"/>
      <c r="E48" s="74"/>
      <c r="F48" s="74"/>
      <c r="G48" s="74"/>
      <c r="H48" s="74"/>
      <c r="I48" s="74"/>
      <c r="J48" s="75"/>
      <c r="K48" s="7"/>
      <c r="L48" s="2"/>
      <c r="M48" s="2"/>
      <c r="N48" s="2"/>
      <c r="O48" s="2"/>
      <c r="P48" s="2"/>
      <c r="Q48" s="2"/>
      <c r="R48" s="2"/>
      <c r="S48" s="2"/>
    </row>
    <row r="49" spans="1:26" ht="34.6" customHeight="1" x14ac:dyDescent="0.45">
      <c r="A49" s="76" t="s">
        <v>73</v>
      </c>
      <c r="B49" s="77"/>
      <c r="C49" s="77"/>
      <c r="D49" s="77"/>
      <c r="E49" s="77"/>
      <c r="F49" s="77"/>
      <c r="G49" s="77"/>
      <c r="H49" s="77"/>
      <c r="I49" s="77"/>
      <c r="J49" s="78"/>
    </row>
    <row r="50" spans="1:26" ht="164.3" customHeight="1" x14ac:dyDescent="0.45">
      <c r="A50" s="70" t="s">
        <v>74</v>
      </c>
      <c r="B50" s="71"/>
      <c r="C50" s="71"/>
      <c r="D50" s="71"/>
      <c r="E50" s="71"/>
      <c r="F50" s="71"/>
      <c r="G50" s="71"/>
      <c r="H50" s="71"/>
      <c r="I50" s="71"/>
      <c r="J50" s="72"/>
    </row>
    <row r="51" spans="1:26" ht="15" customHeight="1" x14ac:dyDescent="0.45">
      <c r="A51" s="29"/>
      <c r="B51" s="29"/>
      <c r="C51" s="29"/>
      <c r="D51" s="29"/>
      <c r="E51" s="29"/>
      <c r="F51" s="29"/>
      <c r="G51" s="29"/>
      <c r="H51" s="29"/>
      <c r="I51" s="29"/>
      <c r="J51" s="29"/>
    </row>
    <row r="52" spans="1:26" ht="32.25" customHeight="1" x14ac:dyDescent="0.45">
      <c r="A52" s="69" t="s">
        <v>77</v>
      </c>
      <c r="B52" s="69"/>
      <c r="C52" s="69"/>
      <c r="D52" s="69"/>
      <c r="E52" s="69"/>
      <c r="F52" s="69"/>
      <c r="G52" s="69"/>
      <c r="H52" s="69"/>
      <c r="I52" s="69"/>
      <c r="J52" s="69"/>
    </row>
    <row r="53" spans="1:26" ht="32.25" customHeight="1" x14ac:dyDescent="0.45">
      <c r="A53" s="60"/>
      <c r="B53" s="60"/>
      <c r="C53" s="60"/>
      <c r="D53" s="60"/>
      <c r="E53" s="60"/>
      <c r="F53" s="60"/>
      <c r="G53" s="60"/>
      <c r="H53" s="60"/>
      <c r="I53" s="60"/>
      <c r="J53" s="60"/>
    </row>
    <row r="54" spans="1:26" ht="21.9" x14ac:dyDescent="0.45">
      <c r="A54" s="61"/>
      <c r="B54" s="61"/>
      <c r="C54" s="61"/>
      <c r="D54" s="61"/>
      <c r="E54" s="61"/>
      <c r="F54" s="61"/>
      <c r="G54" s="61"/>
      <c r="H54" s="61"/>
      <c r="I54" s="61"/>
      <c r="J54" s="61"/>
    </row>
    <row r="55" spans="1:26" ht="21.9" x14ac:dyDescent="0.45">
      <c r="A55" s="61"/>
      <c r="B55" s="61"/>
      <c r="C55" s="61"/>
      <c r="D55" s="61"/>
      <c r="E55" s="61"/>
      <c r="F55" s="61"/>
      <c r="G55" s="61"/>
      <c r="H55" s="61"/>
      <c r="I55" s="61"/>
      <c r="J55" s="61"/>
    </row>
    <row r="56" spans="1:26" ht="21.9" x14ac:dyDescent="0.45">
      <c r="A56" s="61"/>
      <c r="B56" s="61"/>
      <c r="C56" s="61"/>
      <c r="D56" s="61"/>
      <c r="E56" s="61"/>
      <c r="F56" s="61"/>
      <c r="G56" s="61"/>
      <c r="H56" s="61"/>
      <c r="I56" s="61"/>
      <c r="J56" s="61"/>
    </row>
    <row r="57" spans="1:26" ht="21.9" x14ac:dyDescent="0.45">
      <c r="A57" s="61"/>
      <c r="B57" s="61"/>
      <c r="C57" s="61"/>
      <c r="D57" s="61"/>
      <c r="E57" s="61"/>
      <c r="F57" s="61"/>
      <c r="G57" s="61"/>
      <c r="H57" s="61"/>
      <c r="I57" s="61"/>
      <c r="J57" s="61"/>
    </row>
    <row r="58" spans="1:26" ht="21.9" x14ac:dyDescent="0.45">
      <c r="A58" s="61"/>
      <c r="B58" s="61"/>
      <c r="C58" s="61"/>
      <c r="D58" s="61"/>
      <c r="E58" s="61"/>
      <c r="F58" s="61"/>
      <c r="G58" s="61"/>
      <c r="H58" s="61"/>
      <c r="I58" s="61"/>
      <c r="J58" s="61"/>
    </row>
    <row r="59" spans="1:26" ht="21.9" x14ac:dyDescent="0.45">
      <c r="A59" s="61"/>
      <c r="B59" s="61"/>
      <c r="C59" s="61"/>
      <c r="D59" s="61"/>
      <c r="E59" s="61"/>
      <c r="F59" s="61"/>
      <c r="G59" s="61"/>
      <c r="H59" s="61"/>
      <c r="I59" s="61"/>
      <c r="J59" s="61"/>
    </row>
    <row r="60" spans="1:26" ht="21.9" x14ac:dyDescent="0.45">
      <c r="A60" s="20"/>
      <c r="B60" s="20"/>
      <c r="C60" s="20"/>
      <c r="D60" s="20"/>
      <c r="E60" s="20"/>
      <c r="F60" s="20"/>
      <c r="G60" s="20"/>
      <c r="H60" s="20"/>
      <c r="I60" s="20"/>
      <c r="J60" s="20"/>
      <c r="N60" s="79"/>
      <c r="O60" s="79"/>
      <c r="P60" s="79"/>
      <c r="Q60" s="10"/>
      <c r="R60" s="11"/>
      <c r="S60" s="10"/>
      <c r="T60" s="12"/>
      <c r="U60" s="10"/>
      <c r="V60" s="12"/>
      <c r="W60" s="10"/>
      <c r="X60" s="12"/>
      <c r="Y60" s="10"/>
      <c r="Z60" s="12"/>
    </row>
    <row r="61" spans="1:26" ht="21.9" x14ac:dyDescent="0.45">
      <c r="A61" s="20"/>
      <c r="B61" s="20"/>
      <c r="C61" s="20"/>
      <c r="D61" s="20"/>
      <c r="E61" s="20"/>
      <c r="F61" s="20"/>
      <c r="G61" s="20"/>
      <c r="H61" s="20"/>
      <c r="I61" s="20"/>
      <c r="J61" s="20"/>
      <c r="N61" s="9"/>
      <c r="O61" s="13"/>
      <c r="P61" s="13"/>
      <c r="Q61" s="10"/>
      <c r="R61" s="11"/>
      <c r="S61" s="10"/>
      <c r="T61" s="12"/>
      <c r="U61" s="10"/>
      <c r="V61" s="12"/>
      <c r="W61" s="10"/>
      <c r="X61" s="12"/>
      <c r="Y61" s="10"/>
      <c r="Z61" s="12"/>
    </row>
    <row r="62" spans="1:26" ht="21.9" x14ac:dyDescent="0.45">
      <c r="A62" s="20"/>
      <c r="B62" s="20"/>
      <c r="C62" s="20"/>
      <c r="D62" s="20"/>
      <c r="E62" s="20"/>
      <c r="F62" s="20"/>
      <c r="G62" s="20"/>
      <c r="H62" s="20"/>
      <c r="I62" s="20"/>
      <c r="J62" s="20"/>
      <c r="N62" s="79"/>
      <c r="O62" s="79"/>
      <c r="P62" s="13"/>
      <c r="Q62" s="10"/>
      <c r="R62" s="11"/>
      <c r="S62" s="10"/>
      <c r="T62" s="12"/>
      <c r="U62" s="10"/>
      <c r="V62" s="62"/>
      <c r="W62" s="62"/>
      <c r="X62" s="62"/>
      <c r="Y62" s="62"/>
      <c r="Z62" s="62"/>
    </row>
    <row r="63" spans="1:26" ht="21.9" x14ac:dyDescent="0.45">
      <c r="A63" s="20"/>
      <c r="B63" s="20"/>
      <c r="C63" s="20"/>
      <c r="D63" s="20"/>
      <c r="E63" s="20"/>
      <c r="F63" s="20"/>
      <c r="G63" s="20"/>
      <c r="H63" s="20"/>
      <c r="I63" s="20"/>
      <c r="J63" s="20"/>
      <c r="N63" s="79"/>
      <c r="O63" s="79"/>
      <c r="P63" s="13"/>
      <c r="Q63" s="10"/>
      <c r="R63" s="14"/>
      <c r="S63" s="10"/>
      <c r="T63" s="12"/>
      <c r="U63" s="10"/>
      <c r="V63" s="62"/>
      <c r="W63" s="62"/>
      <c r="X63" s="62"/>
      <c r="Y63" s="62"/>
      <c r="Z63" s="62"/>
    </row>
    <row r="64" spans="1:26" ht="21.9" x14ac:dyDescent="0.45">
      <c r="A64" s="20"/>
      <c r="B64" s="20"/>
      <c r="C64" s="20"/>
      <c r="D64" s="20"/>
      <c r="E64" s="20"/>
      <c r="F64" s="20"/>
      <c r="G64" s="20"/>
      <c r="H64" s="20"/>
      <c r="I64" s="20"/>
      <c r="J64" s="20"/>
      <c r="N64" s="9"/>
      <c r="O64" s="13"/>
      <c r="P64" s="13"/>
      <c r="Q64" s="10"/>
      <c r="R64" s="11"/>
      <c r="S64" s="10"/>
      <c r="T64" s="12"/>
      <c r="U64" s="10"/>
      <c r="V64" s="12"/>
      <c r="W64" s="10"/>
      <c r="X64" s="12"/>
      <c r="Y64" s="10"/>
      <c r="Z64" s="12"/>
    </row>
    <row r="65" spans="1:26" ht="21.9" x14ac:dyDescent="0.45">
      <c r="A65" s="20"/>
      <c r="B65" s="20"/>
      <c r="C65" s="20"/>
      <c r="D65" s="20"/>
      <c r="E65" s="20"/>
      <c r="F65" s="20"/>
      <c r="G65" s="20"/>
      <c r="H65" s="20"/>
      <c r="I65" s="20"/>
      <c r="J65" s="20"/>
      <c r="N65" s="9"/>
      <c r="O65" s="13"/>
      <c r="P65" s="13"/>
      <c r="Q65" s="10"/>
      <c r="R65" s="11"/>
      <c r="S65" s="10"/>
      <c r="T65" s="12"/>
      <c r="U65" s="10"/>
      <c r="V65" s="12"/>
      <c r="W65" s="10"/>
      <c r="X65" s="12"/>
      <c r="Y65" s="10"/>
      <c r="Z65" s="12"/>
    </row>
    <row r="66" spans="1:26" ht="21.9" x14ac:dyDescent="0.45">
      <c r="A66" s="20"/>
      <c r="B66" s="20"/>
      <c r="C66" s="20"/>
      <c r="D66" s="20"/>
      <c r="E66" s="20"/>
      <c r="F66" s="20"/>
      <c r="G66" s="20"/>
      <c r="H66" s="20"/>
      <c r="I66" s="20"/>
      <c r="J66" s="20"/>
      <c r="N66" s="9"/>
      <c r="O66" s="13"/>
      <c r="P66" s="13"/>
      <c r="Q66" s="10"/>
      <c r="R66" s="11"/>
      <c r="S66" s="10"/>
      <c r="T66" s="12"/>
      <c r="U66" s="10"/>
      <c r="V66" s="12"/>
      <c r="W66" s="10"/>
      <c r="X66" s="12"/>
      <c r="Y66" s="10"/>
      <c r="Z66" s="12"/>
    </row>
    <row r="67" spans="1:26" ht="22.5" x14ac:dyDescent="0.45">
      <c r="A67" s="19"/>
      <c r="B67" s="19"/>
      <c r="C67" s="19"/>
      <c r="D67" s="19"/>
      <c r="E67" s="19"/>
      <c r="F67" s="19"/>
      <c r="G67" s="19"/>
      <c r="H67" s="19"/>
      <c r="I67" s="19"/>
      <c r="J67" s="19"/>
      <c r="N67" s="9"/>
      <c r="O67" s="13"/>
      <c r="P67" s="13"/>
      <c r="Q67" s="10"/>
      <c r="R67" s="12"/>
      <c r="S67" s="10"/>
      <c r="T67" s="12"/>
      <c r="U67" s="10"/>
      <c r="V67" s="12"/>
      <c r="W67" s="10"/>
      <c r="X67" s="12"/>
      <c r="Y67" s="10"/>
      <c r="Z67" s="12"/>
    </row>
    <row r="68" spans="1:26" ht="22.5" x14ac:dyDescent="0.45">
      <c r="A68" s="19"/>
      <c r="B68" s="19"/>
      <c r="C68" s="19"/>
      <c r="D68" s="19"/>
      <c r="E68" s="19"/>
      <c r="F68" s="19"/>
      <c r="G68" s="19"/>
      <c r="H68" s="19"/>
      <c r="I68" s="19"/>
      <c r="J68" s="19"/>
      <c r="N68" s="9"/>
      <c r="O68" s="13"/>
      <c r="P68" s="13"/>
      <c r="Q68" s="10"/>
      <c r="R68" s="12"/>
      <c r="S68" s="10"/>
      <c r="T68" s="12"/>
      <c r="U68" s="10"/>
      <c r="V68" s="12"/>
      <c r="W68" s="10"/>
      <c r="X68" s="12"/>
      <c r="Y68" s="10"/>
      <c r="Z68" s="12"/>
    </row>
    <row r="69" spans="1:26" ht="22.5" x14ac:dyDescent="0.45">
      <c r="A69" s="19"/>
      <c r="B69" s="19"/>
      <c r="C69" s="19"/>
      <c r="D69" s="19"/>
      <c r="E69" s="19"/>
      <c r="F69" s="19"/>
      <c r="G69" s="19"/>
      <c r="H69" s="19"/>
      <c r="I69" s="19"/>
      <c r="J69" s="19"/>
      <c r="N69" s="9"/>
      <c r="O69" s="13"/>
      <c r="P69" s="13"/>
      <c r="Q69" s="10"/>
      <c r="R69" s="12"/>
      <c r="S69" s="10"/>
      <c r="T69" s="12"/>
      <c r="U69" s="10"/>
      <c r="V69" s="12"/>
      <c r="W69" s="10"/>
      <c r="X69" s="12"/>
      <c r="Y69" s="10"/>
      <c r="Z69" s="12"/>
    </row>
    <row r="70" spans="1:26" ht="22.5" x14ac:dyDescent="0.45">
      <c r="A70" s="19"/>
      <c r="B70" s="19"/>
      <c r="C70" s="19"/>
      <c r="D70" s="19"/>
      <c r="E70" s="19"/>
      <c r="F70" s="19"/>
      <c r="G70" s="19"/>
      <c r="H70" s="19"/>
      <c r="I70" s="19"/>
      <c r="J70" s="19"/>
      <c r="N70" s="9"/>
      <c r="O70" s="13"/>
      <c r="P70" s="13"/>
      <c r="Q70" s="10"/>
      <c r="R70" s="12"/>
      <c r="S70" s="10"/>
      <c r="T70" s="12"/>
      <c r="U70" s="10"/>
      <c r="V70" s="12"/>
      <c r="W70" s="10"/>
      <c r="X70" s="12"/>
      <c r="Y70" s="10"/>
      <c r="Z70" s="12"/>
    </row>
    <row r="71" spans="1:26" x14ac:dyDescent="0.45">
      <c r="A71" s="1"/>
      <c r="B71" s="1"/>
      <c r="C71" s="1"/>
      <c r="D71" s="1"/>
      <c r="E71" s="1"/>
      <c r="F71" s="1"/>
      <c r="G71" s="1"/>
      <c r="H71" s="1"/>
      <c r="I71" s="1"/>
      <c r="J71" s="1"/>
      <c r="N71" s="9"/>
      <c r="O71" s="13"/>
      <c r="P71" s="13"/>
      <c r="Q71" s="10"/>
      <c r="R71" s="12"/>
      <c r="S71" s="10"/>
      <c r="T71" s="12"/>
      <c r="U71" s="10"/>
      <c r="V71" s="12"/>
      <c r="W71" s="10"/>
      <c r="X71" s="12"/>
      <c r="Y71" s="10"/>
      <c r="Z71" s="12"/>
    </row>
    <row r="72" spans="1:26" x14ac:dyDescent="0.45">
      <c r="A72" s="1"/>
      <c r="B72" s="1"/>
      <c r="C72" s="1"/>
      <c r="D72" s="1"/>
      <c r="E72" s="1"/>
      <c r="F72" s="1"/>
      <c r="G72" s="1"/>
      <c r="H72" s="1"/>
      <c r="I72" s="1"/>
      <c r="J72" s="1"/>
      <c r="N72" s="9"/>
      <c r="O72" s="13"/>
      <c r="P72" s="13"/>
      <c r="Q72" s="10"/>
      <c r="R72" s="12"/>
      <c r="S72" s="10"/>
      <c r="T72" s="12"/>
      <c r="U72" s="10"/>
      <c r="V72" s="12"/>
      <c r="W72" s="10"/>
      <c r="X72" s="12"/>
      <c r="Y72" s="10"/>
      <c r="Z72" s="12"/>
    </row>
  </sheetData>
  <mergeCells count="62">
    <mergeCell ref="B34:J34"/>
    <mergeCell ref="B35:J35"/>
    <mergeCell ref="A25:B25"/>
    <mergeCell ref="I25:J25"/>
    <mergeCell ref="A26:J26"/>
    <mergeCell ref="C25:E25"/>
    <mergeCell ref="F25:H25"/>
    <mergeCell ref="E27:F27"/>
    <mergeCell ref="I27:J27"/>
    <mergeCell ref="B9:J9"/>
    <mergeCell ref="B10:J10"/>
    <mergeCell ref="B11:J11"/>
    <mergeCell ref="B12:J12"/>
    <mergeCell ref="A13:J13"/>
    <mergeCell ref="B1:J1"/>
    <mergeCell ref="B2:C2"/>
    <mergeCell ref="D2:H2"/>
    <mergeCell ref="B3:C3"/>
    <mergeCell ref="A1:A3"/>
    <mergeCell ref="A4:J4"/>
    <mergeCell ref="B8:J8"/>
    <mergeCell ref="B41:J41"/>
    <mergeCell ref="B42:J42"/>
    <mergeCell ref="D3:H3"/>
    <mergeCell ref="B39:J39"/>
    <mergeCell ref="B40:J40"/>
    <mergeCell ref="B21:J21"/>
    <mergeCell ref="A32:J32"/>
    <mergeCell ref="A33:J33"/>
    <mergeCell ref="C27:D27"/>
    <mergeCell ref="G27:H27"/>
    <mergeCell ref="C16:J16"/>
    <mergeCell ref="A17:J17"/>
    <mergeCell ref="B18:J18"/>
    <mergeCell ref="B19:J19"/>
    <mergeCell ref="A43:J43"/>
    <mergeCell ref="C15:J15"/>
    <mergeCell ref="A5:J5"/>
    <mergeCell ref="A6:J6"/>
    <mergeCell ref="A7:J7"/>
    <mergeCell ref="C14:J14"/>
    <mergeCell ref="B20:J20"/>
    <mergeCell ref="A22:J22"/>
    <mergeCell ref="A23:J23"/>
    <mergeCell ref="A24:B24"/>
    <mergeCell ref="I24:J24"/>
    <mergeCell ref="C24:E24"/>
    <mergeCell ref="F24:H24"/>
    <mergeCell ref="B36:J36"/>
    <mergeCell ref="B37:J37"/>
    <mergeCell ref="A38:J38"/>
    <mergeCell ref="V62:Z63"/>
    <mergeCell ref="B44:J44"/>
    <mergeCell ref="B45:J45"/>
    <mergeCell ref="B46:J46"/>
    <mergeCell ref="B47:J47"/>
    <mergeCell ref="A52:J52"/>
    <mergeCell ref="A50:J50"/>
    <mergeCell ref="A48:J48"/>
    <mergeCell ref="A49:J49"/>
    <mergeCell ref="N60:P60"/>
    <mergeCell ref="N62:O63"/>
  </mergeCells>
  <phoneticPr fontId="2" type="noConversion"/>
  <dataValidations xWindow="1605" yWindow="701" count="16">
    <dataValidation allowBlank="1" showInputMessage="1" showErrorMessage="1" prompt="Monto ejecutado en el trimestre" sqref="H28:H31" xr:uid="{00000000-0002-0000-0000-000000000000}"/>
    <dataValidation allowBlank="1" showInputMessage="1" showErrorMessage="1" prompt="Meta alcanzada en el trimestre" sqref="G28:G31" xr:uid="{00000000-0002-0000-0000-000001000000}"/>
    <dataValidation allowBlank="1" showInputMessage="1" showErrorMessage="1" prompt="Monto presupuestado para el producto" sqref="E29:F31 F28 D28:D31" xr:uid="{00000000-0002-0000-0000-000002000000}"/>
    <dataValidation allowBlank="1" showInputMessage="1" showErrorMessage="1" prompt="Meta anual del indicador" sqref="E28 C28:C31" xr:uid="{00000000-0002-0000-0000-000003000000}"/>
    <dataValidation allowBlank="1" showInputMessage="1" showErrorMessage="1" prompt="Nombre del indicador" sqref="B28:B31" xr:uid="{00000000-0002-0000-0000-000004000000}"/>
    <dataValidation allowBlank="1" showInputMessage="1" showErrorMessage="1" prompt="Nombre de cada producto" sqref="A28:A31"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De existir desvío, explicar razones." sqref="B37:J37 L46 L48 B39:B42 B44:B47" xr:uid="{00000000-0002-0000-0000-000009000000}"/>
    <dataValidation allowBlank="1" showInputMessage="1" showErrorMessage="1" prompt="1. Describir lo plasmado en el presupuesto_x000a_2. Describir lo alcanzado en términos financieros y de producción " sqref="B36:J36" xr:uid="{00000000-0002-0000-0000-00000A000000}"/>
    <dataValidation allowBlank="1" showInputMessage="1" showErrorMessage="1" prompt="¿En qué consiste el producto? su objetivo" sqref="B35:J35" xr:uid="{00000000-0002-0000-0000-00000B000000}"/>
    <dataValidation allowBlank="1" showInputMessage="1" showErrorMessage="1" prompt="Nombre del producto" sqref="B34:J34"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 allowBlank="1" showInputMessage="1" showErrorMessage="1" prompt="Oportunidades de mejora identificadas" sqref="A50:J51" xr:uid="{00000000-0002-0000-0000-000008000000}"/>
  </dataValidations>
  <printOptions horizontalCentered="1"/>
  <pageMargins left="0.73685039370078742" right="0.19685039370078741" top="0.31496062992125984" bottom="0.31496062992125984" header="0.19685039370078741" footer="0.19685039370078741"/>
  <pageSetup paperSize="9" scale="57" orientation="landscape" r:id="rId1"/>
  <rowBreaks count="5" manualBreakCount="5">
    <brk id="21" max="9" man="1"/>
    <brk id="31" max="9" man="1"/>
    <brk id="38" max="9" man="1"/>
    <brk id="43" max="9" man="1"/>
    <brk id="47" max="9" man="1"/>
  </rowBreaks>
  <colBreaks count="1" manualBreakCount="1">
    <brk id="10" max="1048575" man="1"/>
  </colBreaks>
  <ignoredErrors>
    <ignoredError sqref="I29" calculatedColumn="1"/>
    <ignoredError sqref="I30:I31"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Fisico Financ. TIII</vt:lpstr>
      <vt:lpstr>'Informe Fisico Financ. TIII'!Área_de_impresión</vt:lpstr>
      <vt:lpstr>'Informe Fisico Financ. TIII'!Títulos_a_imprimir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Junior Collado</cp:lastModifiedBy>
  <cp:revision/>
  <cp:lastPrinted>2024-10-15T15:22:07Z</cp:lastPrinted>
  <dcterms:created xsi:type="dcterms:W3CDTF">2021-03-22T15:50:10Z</dcterms:created>
  <dcterms:modified xsi:type="dcterms:W3CDTF">2025-01-13T18:52:52Z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2025-01-09T12:46:58Z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cd5600b3-7ee8-4183-902c-093d1c9bfe23</vt:lpwstr>
  </property>
  <property fmtid="{D5CDD505-2E9C-101B-9397-08002B2CF9AE}" pid="7" name="MSIP_Label_defa4170-0d19-0005-0004-bc88714345d2_ActionId">
    <vt:lpwstr>0c26fc29-f909-4ab4-91f5-627ca31d64b1</vt:lpwstr>
  </property>
  <property fmtid="{D5CDD505-2E9C-101B-9397-08002B2CF9AE}" pid="8" name="MSIP_Label_defa4170-0d19-0005-0004-bc88714345d2_ContentBits">
    <vt:lpwstr>0</vt:lpwstr>
  </property>
</Properties>
</file>